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80" yWindow="135" windowWidth="15570" windowHeight="11760" tabRatio="471" activeTab="3"/>
  </bookViews>
  <sheets>
    <sheet name="Таб.1 прил.2" sheetId="1" r:id="rId1"/>
    <sheet name="Таб.2 прил.2" sheetId="2" r:id="rId2"/>
    <sheet name="Таб.3 прил.2" sheetId="3" r:id="rId3"/>
    <sheet name="Таб.4 прил.2" sheetId="4" r:id="rId4"/>
  </sheets>
  <definedNames>
    <definedName name="_xlnm.Print_Titles" localSheetId="2">'Таб.3 прил.2'!$5:$7</definedName>
    <definedName name="_xlnm.Print_Area" localSheetId="0">'Таб.1 прил.2'!$A$1:$K$16</definedName>
    <definedName name="_xlnm.Print_Area" localSheetId="1">'Таб.2 прил.2'!$A$1:$D$18</definedName>
    <definedName name="_xlnm.Print_Area" localSheetId="3">'Таб.4 прил.2'!$A$1:$I$29</definedName>
  </definedNames>
  <calcPr calcId="144525"/>
</workbook>
</file>

<file path=xl/calcChain.xml><?xml version="1.0" encoding="utf-8"?>
<calcChain xmlns="http://schemas.openxmlformats.org/spreadsheetml/2006/main">
  <c r="B15" i="4" l="1"/>
  <c r="B14" i="4" l="1"/>
  <c r="B12" i="4" l="1"/>
  <c r="B11" i="4"/>
  <c r="B16" i="4"/>
  <c r="H17" i="4"/>
  <c r="G17" i="4" s="1"/>
  <c r="H14" i="4"/>
  <c r="G14" i="4"/>
  <c r="B24" i="4"/>
  <c r="C22" i="4"/>
  <c r="E22" i="4"/>
  <c r="F22" i="4"/>
  <c r="G22" i="4"/>
  <c r="H22" i="4"/>
  <c r="H13" i="4"/>
  <c r="E18" i="3"/>
  <c r="F18" i="3"/>
  <c r="G18" i="3"/>
  <c r="H18" i="3"/>
  <c r="I18" i="3"/>
  <c r="D18" i="3"/>
  <c r="I12" i="3"/>
  <c r="H12" i="3"/>
  <c r="G12" i="3"/>
  <c r="F12" i="3"/>
  <c r="E12" i="3"/>
  <c r="I11" i="3"/>
  <c r="H11" i="3"/>
  <c r="G11" i="3"/>
  <c r="G8" i="3" s="1"/>
  <c r="F11" i="3"/>
  <c r="F8" i="3" s="1"/>
  <c r="E11" i="3"/>
  <c r="E8" i="3" s="1"/>
  <c r="H8" i="3"/>
  <c r="I8" i="3"/>
  <c r="G10" i="4" l="1"/>
  <c r="H10" i="4"/>
  <c r="F17" i="4"/>
  <c r="G13" i="4"/>
  <c r="F14" i="4"/>
  <c r="F10" i="4" s="1"/>
  <c r="E17" i="4" l="1"/>
  <c r="F13" i="4"/>
  <c r="D17" i="4" l="1"/>
  <c r="D13" i="4" s="1"/>
  <c r="E13" i="4"/>
  <c r="E14" i="4"/>
  <c r="E10" i="4" s="1"/>
  <c r="B23" i="4"/>
  <c r="B19" i="4" l="1"/>
  <c r="B20" i="4"/>
  <c r="B21" i="4"/>
  <c r="D14" i="4"/>
  <c r="B25" i="4"/>
  <c r="E18" i="4"/>
  <c r="D18" i="4" s="1"/>
  <c r="D11" i="3"/>
  <c r="D10" i="4" l="1"/>
  <c r="D12" i="3"/>
  <c r="D8" i="3"/>
  <c r="D22" i="4"/>
  <c r="B22" i="4" s="1"/>
  <c r="C18" i="4"/>
  <c r="B18" i="4" s="1"/>
  <c r="C17" i="4" l="1"/>
  <c r="C13" i="4" l="1"/>
  <c r="B13" i="4" s="1"/>
  <c r="B17" i="4"/>
  <c r="C14" i="4"/>
  <c r="C10" i="4" s="1"/>
  <c r="B10" i="4" l="1"/>
</calcChain>
</file>

<file path=xl/comments1.xml><?xml version="1.0" encoding="utf-8"?>
<comments xmlns="http://schemas.openxmlformats.org/spreadsheetml/2006/main">
  <authors>
    <author>Comp-1234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Comp-1234: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04"/>
          </rPr>
          <t>Comp-1234: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<sst xmlns="http://schemas.openxmlformats.org/spreadsheetml/2006/main" count="185" uniqueCount="106">
  <si>
    <t>Цель/задачи, требующие решения для достижения цели</t>
  </si>
  <si>
    <t>Наименование целевого индикатора</t>
  </si>
  <si>
    <t>Ед. измерения</t>
  </si>
  <si>
    <t>Значение весового коэффициента целевого индикатора</t>
  </si>
  <si>
    <t>Примечание</t>
  </si>
  <si>
    <t>Наименование основного мероприятия</t>
  </si>
  <si>
    <t>Ответственный исполнитель программных мероприятий</t>
  </si>
  <si>
    <t>Срок реализации</t>
  </si>
  <si>
    <t>Ожидаемый результат (краткое описание)</t>
  </si>
  <si>
    <t> Статус</t>
  </si>
  <si>
    <t xml:space="preserve">Наименование муниципальной программы, подпрограммы, мероприятия  </t>
  </si>
  <si>
    <t>Ответственный исполнитель, соисполнители</t>
  </si>
  <si>
    <t>Расходы (тыс. руб.), годы</t>
  </si>
  <si>
    <t>Муниципальная программа</t>
  </si>
  <si>
    <t xml:space="preserve">областной бюджет </t>
  </si>
  <si>
    <t>внебюджетные источники</t>
  </si>
  <si>
    <t>Всего сумма затрат,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том числе:</t>
  </si>
  <si>
    <t>Источники и направления расходов в разрезе муниципальных заказчиков программы (главных распорядителей бюджетных средств)</t>
  </si>
  <si>
    <t>всего</t>
  </si>
  <si>
    <t>в том числе по годам</t>
  </si>
  <si>
    <t xml:space="preserve">областного бюджета              </t>
  </si>
  <si>
    <t xml:space="preserve">местного бюджета *           </t>
  </si>
  <si>
    <t>внебюджетных источников *</t>
  </si>
  <si>
    <t xml:space="preserve">Капитальные вложения,                                                                                                                        в том числе из:                                                                                                           </t>
  </si>
  <si>
    <t xml:space="preserve">Прочие расходы,                                                                                                             в том числе из:                                                                                                                   </t>
  </si>
  <si>
    <t xml:space="preserve">Всего финансовых затрат,                                                                                                 в том  числе из: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</si>
  <si>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НИОКР</t>
    </r>
    <r>
      <rPr>
        <b/>
        <sz val="10"/>
        <rFont val="Times New Roman"/>
        <family val="1"/>
        <charset val="204"/>
      </rPr>
      <t>**</t>
    </r>
    <r>
      <rPr>
        <b/>
        <sz val="10"/>
        <color indexed="8"/>
        <rFont val="Times New Roman"/>
        <family val="1"/>
        <charset val="204"/>
      </rPr>
      <t xml:space="preserve">,                                                                                                                                      в том числе из:                                                                                                                                  </t>
    </r>
  </si>
  <si>
    <t xml:space="preserve">* - указываются прогнозные объемы;
** - научно-исследовательские и опытно-конструкторские работы.
</t>
  </si>
  <si>
    <t>единиц</t>
  </si>
  <si>
    <t>Количество субъектов малого и среднего предпринимательства, получивших информационную и консультационную поддержку.</t>
  </si>
  <si>
    <t xml:space="preserve">Задача 2 муниципальной программы: оказание информационной, консультационной поддержки малого и среднего предпринимательства
</t>
  </si>
  <si>
    <t>%</t>
  </si>
  <si>
    <t>Количество проведенных совещаний, семинаров, круглых столов и иных мероприятий по вопросам ведения предпринимательской деятельности.</t>
  </si>
  <si>
    <t>Доля субъектов малого и среднего предпринимательства, которым была оказана финансовая поддержка, в общем количестве зарегистрированных на территории района.</t>
  </si>
  <si>
    <t>Количество субъектов малого и среднего предпринимательства.</t>
  </si>
  <si>
    <t>1.2. Задача 2 муниципальной программы: оказание информационной, консультационной поддержки малого и среднего предпринимательства</t>
  </si>
  <si>
    <t>1.1.1. Мероприятие 1 задачи 1 муниципальной программы: предоставление субсидий субъектам малого и среднего предпринимательства</t>
  </si>
  <si>
    <t>1.2.1. Мероприятие 1 задачи 2 муниципальной программы: размещение в сети Интернет на официальном сайте материалов о малом и среднем предпринимательстве</t>
  </si>
  <si>
    <t>1.2.3. Мероприятие 3 задачи 2 муниципальной программы: организационное содействие для участия предпринимателей района в выставках, ярмарках продукции</t>
  </si>
  <si>
    <t>Оказание помощи субъектам малого и среднего предпринимательства в участии в областных конкурсах по предоставлению субъектам малого и среднего предпринимательства субсидий</t>
  </si>
  <si>
    <t xml:space="preserve">1.1.3. Мероприятие 3 задачи 1 муниципальной программы: </t>
  </si>
  <si>
    <t xml:space="preserve">1.1.4. Мероприятие 4 задачи 1 муниципальной программы: </t>
  </si>
  <si>
    <t xml:space="preserve">1.1.4. Мероприятие 4 задачи 1 муниципальной программы: внедрение оценки регулирующего воздействия проектов нормативных правовых актов Барабинского района и действующих муниципальных правовых актов, касающихся вопросов предпринимательства </t>
  </si>
  <si>
    <t>1.1.2. Мероприятие 2 задачи 1 муниципальной программы: ведение реестра субъектов малого и среднего предпринимательства - получателей поддержки</t>
  </si>
  <si>
    <t>1.1.3. Мероприятие 3 задачи 1 муниципальной программы: оказание помощи субъектам малого и среднего предпринимательства в участии в областных конкурсах по предоставлению субъектам малого и среднего предпринимательства субсидий</t>
  </si>
  <si>
    <t>1.1.5. Мероприятие 5 задачи 1 муниципальной программы: мониторинг развития малого и среднего предпринимательства в районе, выявление проблем, разработка мер для их устранения</t>
  </si>
  <si>
    <t>1.2.2. Мероприятие 2 задачи 2 муниципальной программы: оказание консультативной, информационной и методической помощи субъектам малого и среднего предпринимательства в организации ведении бизнеса</t>
  </si>
  <si>
    <t>Получение финансовой поддержки субъектами малого и среднего предпринимательства района из Фонда развития малого и среднего предпринимательства Новосибирской области, Новосибирского областного фонда микрофинансирования субъектов малого и среднего предпринимательства.</t>
  </si>
  <si>
    <t>Проведение оценки регулирующего воздействия муниципальных нормативных правовых актов на развитие предпринимательства. Будет способствовать  принятию решений, создающих благоприятные условия для ведения бизнеса на территории района.</t>
  </si>
  <si>
    <t>Опубликованный на официальном сайте администрации Барабинского района реестр субъектов малого и среднего предпринимательства - получателей поддержки. Демонстрирует возможности для других предпринимателей</t>
  </si>
  <si>
    <t>Получение общей информации об открытии своего дела, об имуществе муниципального образования, которое может быть передано в аренду, о примерах успешного ведения бизнеса и финансовой поддержке субъектов малого и среднего предпринимательства.</t>
  </si>
  <si>
    <t>Проведение мониторинга развития малого и среднего предпринимательства в районе, разработка управленческих решений для устранения проблем, создания стимулов для позитивного развития.</t>
  </si>
  <si>
    <t>Участие субъектов малого предпринимательства в выставках и ярмарках, продвижение продукции субъектов малого предпринимательства района на региональный и межрегиональные рынки.</t>
  </si>
  <si>
    <t>администрация Барабинского района, всего,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том числе:</t>
  </si>
  <si>
    <t xml:space="preserve">1.1.1. Мероприятие 1 задачи 1 муниципальной программы: </t>
  </si>
  <si>
    <t>1.1.2. Мероприятие 2 задачи 1 муниципальной программы:</t>
  </si>
  <si>
    <t>местный бюджет</t>
  </si>
  <si>
    <t xml:space="preserve"> Ведение реестра субъектов малого и среднего предпринимательства - получателей поддержки</t>
  </si>
  <si>
    <t xml:space="preserve">1.1.5. Мероприятие 5 задачи 1 муниципальной программы: </t>
  </si>
  <si>
    <t>Мониторинг развития малого и среднего предпринимательства в районе, выявление проблем, разработка мер для их устранения</t>
  </si>
  <si>
    <t>Х</t>
  </si>
  <si>
    <t xml:space="preserve">1.2.1. Мероприятие 1 задачи 2 муниципальной программы: </t>
  </si>
  <si>
    <t xml:space="preserve">1.2.3. Мероприятие 3 задачи 2 муниципальной программы: </t>
  </si>
  <si>
    <t xml:space="preserve">1.2.2. Мероприятие 2 задачи 2 муниципальной программы: </t>
  </si>
  <si>
    <t>Размещение в сети Интернет на официальном сайте материалов о малом и среднем предпринимательстве</t>
  </si>
  <si>
    <t>Оказание консультативной, информационной и методической помощи субъектам малого и среднего предпринимательства в организации ведении бизнеса</t>
  </si>
  <si>
    <t>Организационное содействие для участия предпринимателей района в выставках, ярмарках продукции</t>
  </si>
  <si>
    <t>Обновление материально-технической базы субъектов малого и среднего предпринимательства.</t>
  </si>
  <si>
    <t>Обновление материально-технической базы субъектов малого и среднего предпринимательства и стимулирование субъектов малого и среднего предпринимательства в продвижении товаров, работ и услуг на региональный рынок</t>
  </si>
  <si>
    <t xml:space="preserve">Муниципальный заказчик – администрация Барабинского района </t>
  </si>
  <si>
    <t>млн.руб.</t>
  </si>
  <si>
    <t>1. Цель: создание благоприятных условий для устойчивого развития субъектов малого и среднего предпринимательства в Барабинском районе</t>
  </si>
  <si>
    <t>1.2. Задача 2 цели 1: оказание информационной, консультационной поддержки малого и среднего предпринимательства</t>
  </si>
  <si>
    <t xml:space="preserve">1.1. Задача 1 цели: стимулирование деятельности малого и среднего предпринимательства на территории Барабинского района  путем оказания финансовой поддержки </t>
  </si>
  <si>
    <t xml:space="preserve">  </t>
  </si>
  <si>
    <t>Цели, задачи и целевые индикаторы муниципальной программы</t>
  </si>
  <si>
    <t>Перечень основных мероприятий муниципальной программы</t>
  </si>
  <si>
    <t>Мероприятия и ресурсное обеспечение реализации муниципальной программы</t>
  </si>
  <si>
    <t>Сводные финансовые затраты  муниципальной программы</t>
  </si>
  <si>
    <t>Значение целевого индикатора на очередной финансовый год</t>
  </si>
  <si>
    <t>X</t>
  </si>
  <si>
    <t xml:space="preserve">Финансовые затраты, тыс. рублей </t>
  </si>
  <si>
    <t>Количество созданных по итогам отчётного года рабочих мест получателями поддержки.</t>
  </si>
  <si>
    <t xml:space="preserve">Приложение №2
к муниципальной программе
«Развитие и поддержка  субъектов малого и 
среднего предпринимательства в 
Барабинском районе Новосибирской области на 2021-2026 годы»
</t>
  </si>
  <si>
    <t>Муниципальная программа Барабинского района "Развитие и поддержка субъектов малого и среднего предпринимательства в Барабинском районеНовосибирской области на 2021-2026 годы"</t>
  </si>
  <si>
    <t>1. Цель муниципальной программы: создание благоприятных условий для устойчивого развития субъектов малого и среднего предпринимательства в Барабинском районе Новосибирской области</t>
  </si>
  <si>
    <t xml:space="preserve">1.1. Задача 1 муниципальной программы: стимулирование деятельности малого и среднего предпринимательства на территории Барабинского района Новосибирской области путем оказания финансовой поддержки </t>
  </si>
  <si>
    <t>Отдел экономики  администрации Барабинского района Новосибирской области</t>
  </si>
  <si>
    <t>2021-2026 годы</t>
  </si>
  <si>
    <t>Опубликованный на официальном сайте администрации Барабинского района Новосибирской области реестр субъектов малого и среднего предпринимательства - получателей поддержки демонстрирует возможности для других предпринимателей</t>
  </si>
  <si>
    <t>Проведение оценки регулирующего воздействия муниципальных нормативных правовых актов на развитие предпринимательства будет способствовать  принятию решений, создающих благоприятные условия для ведения бизнеса на территории района.</t>
  </si>
  <si>
    <t>Ведение специализированного раздела "Поддержка предпринимательства" на официальном сайте администрации Барабинского района Новосибирской области в сети «Интернет»: обеспечение субъектов малого и среднего предпринимательства актуальной информацией по вопросам развития и поддержки малого и среднего предпринимательства в районе и Новосибирской области.</t>
  </si>
  <si>
    <t xml:space="preserve">Приложение №3
к муниципальной программе
«Развитие и поддержка  субъектов малого и 
среднего предпринимательства в 
Барабинском районе Новосибирской области на 2021-2026 годы»
</t>
  </si>
  <si>
    <t>"Развитие и поддержка субъектов малого и среднего предпринимательства в Барабинском районе Новосибирской области на 2021-2026 годы"</t>
  </si>
  <si>
    <r>
      <rPr>
        <sz val="10"/>
        <rFont val="Times New Roman"/>
        <family val="1"/>
        <charset val="204"/>
      </rPr>
      <t xml:space="preserve">Отдел экономики  администрации Барабинского района Новосибирской области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Всего сумма затрат,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том числе:</t>
    </r>
  </si>
  <si>
    <t>Отдел экономики администрации Барабинского района  Новосибирской области                                                                                                                                                        Сумма затрат,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том числе:</t>
  </si>
  <si>
    <t xml:space="preserve">Приложение №4
к муниципальной программе
«Развитие и поддержка  субъектов малого и 
среднего предпринимательства в 
Барабинском районе Новосибирской области на 2021-2026 годы»
</t>
  </si>
  <si>
    <t>Цель муниципальной программы: создание благоприятных условий для устойчивого развития субъектов малого и среднего предпринимательства в Барабинском районе Новосибирской области</t>
  </si>
  <si>
    <t xml:space="preserve">Задача 1 муниципальной программы: стимулирование деятельности малого и среднего предпринимательства на территории Барабинского района  Новосибирской области путем оказания финансовой поддержки </t>
  </si>
  <si>
    <t xml:space="preserve">Приложение №1
к муниципальной программе
«Развитие и поддержка  субъектов малого и 
среднего предпринимательства в 
Барабинском районе Новосибирской области на 2021-2026 годы»
</t>
  </si>
  <si>
    <t xml:space="preserve">Налоговые поступления от субъектов малого и среднего предпринимательства.  </t>
  </si>
  <si>
    <t xml:space="preserve">Внедрение оценки регулирующего воздействия проектов нормативных правовых актов Барабинского района Новосибирской области и действующих муниципальных правовых актов, касающихся вопросов предпринимательства </t>
  </si>
  <si>
    <t>Муниципальная программа Барабинского района Новосибирской области "Развитие и поддержка субъектов малого и среднего предпринимательства в Барабинском районе Новосибирской области на 2021-2026 годы"</t>
  </si>
  <si>
    <t>Отдел экономики  администрации Барабинского района Новосибирской области, Управление культуры, физической культуры, спорта и молодёжной политики  администрации Барабинского района Новосибирской области, Управление сельского хозяйства администрации Барабинского района Новосибирской области</t>
  </si>
  <si>
    <t>Предоставление субсидий субъектам малого и среднего предпринимательства в части субсидирование части затрат, связанных с приобретением оборудования в целях создания, и (или) развития), и (или) модернизации производства товаров</t>
  </si>
  <si>
    <t>Ведение специализированного раздела "Поддержка предпринимательства" на официальном сайте администрации Барабинского района в сети «Интернет»: обеспечение СМиСП актуальной информацией по вопросам развития и поддержки малого и среднего предпринимательства в районе и Новосибирской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</si>
</sst>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166" fontId="5" fillId="2" borderId="0" xfId="0" applyNumberFormat="1" applyFont="1" applyFill="1"/>
    <xf numFmtId="0" fontId="5" fillId="2" borderId="0" xfId="0" applyFont="1" applyFill="1" applyAlignment="1">
      <alignment horizontal="right" wrapText="1"/>
    </xf>
    <xf numFmtId="0" fontId="6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6" fillId="2" borderId="0" xfId="0" applyFont="1" applyFill="1" applyAlignment="1"/>
    <xf numFmtId="0" fontId="6" fillId="2" borderId="0" xfId="0" applyFont="1" applyFill="1" applyBorder="1" applyAlignme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6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/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zoomScaleNormal="100" zoomScaleSheetLayoutView="100" workbookViewId="0">
      <selection activeCell="J10" sqref="J10"/>
    </sheetView>
  </sheetViews>
  <sheetFormatPr defaultColWidth="9.140625" defaultRowHeight="15" x14ac:dyDescent="0.25"/>
  <cols>
    <col min="1" max="1" width="31.42578125" style="2" customWidth="1"/>
    <col min="2" max="2" width="35.7109375" style="2" customWidth="1"/>
    <col min="3" max="3" width="11.85546875" style="2" customWidth="1"/>
    <col min="4" max="4" width="15.5703125" style="2" customWidth="1"/>
    <col min="5" max="5" width="14.140625" style="2" customWidth="1"/>
    <col min="6" max="6" width="14.28515625" style="2" customWidth="1"/>
    <col min="7" max="7" width="13.5703125" style="2" customWidth="1"/>
    <col min="8" max="9" width="11.28515625" style="2" customWidth="1"/>
    <col min="10" max="10" width="11.7109375" style="2" customWidth="1"/>
    <col min="11" max="11" width="17.5703125" style="2" customWidth="1"/>
    <col min="12" max="16384" width="9.140625" style="2"/>
  </cols>
  <sheetData>
    <row r="1" spans="1:12" ht="16.5" customHeight="1" x14ac:dyDescent="0.25">
      <c r="G1" s="52"/>
      <c r="H1" s="52"/>
      <c r="I1" s="52"/>
      <c r="J1" s="52"/>
      <c r="K1" s="45"/>
    </row>
    <row r="2" spans="1:12" ht="98.25" customHeight="1" x14ac:dyDescent="0.25">
      <c r="G2" s="53" t="s">
        <v>99</v>
      </c>
      <c r="H2" s="53"/>
      <c r="I2" s="53"/>
      <c r="J2" s="53"/>
      <c r="K2" s="54"/>
    </row>
    <row r="3" spans="1:12" x14ac:dyDescent="0.25">
      <c r="A3" s="2" t="s">
        <v>75</v>
      </c>
    </row>
    <row r="6" spans="1:12" ht="27" customHeight="1" x14ac:dyDescent="0.25">
      <c r="A6" s="65" t="s">
        <v>0</v>
      </c>
      <c r="B6" s="65" t="s">
        <v>1</v>
      </c>
      <c r="C6" s="65" t="s">
        <v>2</v>
      </c>
      <c r="D6" s="65" t="s">
        <v>3</v>
      </c>
      <c r="E6" s="55" t="s">
        <v>79</v>
      </c>
      <c r="F6" s="56"/>
      <c r="G6" s="56"/>
      <c r="H6" s="56"/>
      <c r="I6" s="56"/>
      <c r="J6" s="57"/>
      <c r="K6" s="60" t="s">
        <v>4</v>
      </c>
      <c r="L6" s="3"/>
    </row>
    <row r="7" spans="1:12" ht="54.75" customHeight="1" x14ac:dyDescent="0.25">
      <c r="A7" s="65"/>
      <c r="B7" s="65"/>
      <c r="C7" s="65"/>
      <c r="D7" s="65"/>
      <c r="E7" s="4">
        <v>2021</v>
      </c>
      <c r="F7" s="4">
        <v>2022</v>
      </c>
      <c r="G7" s="4">
        <v>2023</v>
      </c>
      <c r="H7" s="4">
        <v>2024</v>
      </c>
      <c r="I7" s="46">
        <v>2025</v>
      </c>
      <c r="J7" s="4">
        <v>2026</v>
      </c>
      <c r="K7" s="61"/>
      <c r="L7" s="5"/>
    </row>
    <row r="8" spans="1:12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/>
      <c r="I8" s="46"/>
      <c r="J8" s="4"/>
      <c r="K8" s="4">
        <v>8</v>
      </c>
      <c r="L8" s="3"/>
    </row>
    <row r="9" spans="1:12" x14ac:dyDescent="0.25">
      <c r="A9" s="64" t="s">
        <v>102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3"/>
    </row>
    <row r="10" spans="1:12" s="51" customFormat="1" ht="39" customHeight="1" x14ac:dyDescent="0.25">
      <c r="A10" s="62" t="s">
        <v>97</v>
      </c>
      <c r="B10" s="34" t="s">
        <v>34</v>
      </c>
      <c r="C10" s="33" t="s">
        <v>28</v>
      </c>
      <c r="D10" s="33">
        <v>0.25</v>
      </c>
      <c r="E10" s="33">
        <v>730</v>
      </c>
      <c r="F10" s="33">
        <v>731</v>
      </c>
      <c r="G10" s="33">
        <v>732</v>
      </c>
      <c r="H10" s="33">
        <v>733</v>
      </c>
      <c r="I10" s="33">
        <v>733</v>
      </c>
      <c r="J10" s="33">
        <v>733</v>
      </c>
      <c r="K10" s="34"/>
      <c r="L10" s="50"/>
    </row>
    <row r="11" spans="1:12" ht="62.25" customHeight="1" x14ac:dyDescent="0.25">
      <c r="A11" s="63"/>
      <c r="B11" s="1" t="s">
        <v>100</v>
      </c>
      <c r="C11" s="4" t="s">
        <v>70</v>
      </c>
      <c r="D11" s="4">
        <v>0.25</v>
      </c>
      <c r="E11" s="6">
        <v>30</v>
      </c>
      <c r="F11" s="4">
        <v>30.5</v>
      </c>
      <c r="G11" s="6">
        <v>31</v>
      </c>
      <c r="H11" s="4">
        <v>31.5</v>
      </c>
      <c r="I11" s="46">
        <v>31.5</v>
      </c>
      <c r="J11" s="4">
        <v>31.5</v>
      </c>
      <c r="K11" s="1"/>
      <c r="L11" s="3"/>
    </row>
    <row r="12" spans="1:12" ht="78" customHeight="1" x14ac:dyDescent="0.25">
      <c r="A12" s="62" t="s">
        <v>98</v>
      </c>
      <c r="B12" s="1" t="s">
        <v>33</v>
      </c>
      <c r="C12" s="4" t="s">
        <v>31</v>
      </c>
      <c r="D12" s="4">
        <v>0.15</v>
      </c>
      <c r="E12" s="4">
        <v>0.1</v>
      </c>
      <c r="F12" s="4">
        <v>0.1</v>
      </c>
      <c r="G12" s="46">
        <v>0.1</v>
      </c>
      <c r="H12" s="46">
        <v>0.1</v>
      </c>
      <c r="I12" s="46">
        <v>0.1</v>
      </c>
      <c r="J12" s="46">
        <v>0.1</v>
      </c>
      <c r="K12" s="1"/>
      <c r="L12" s="3"/>
    </row>
    <row r="13" spans="1:12" ht="85.5" customHeight="1" x14ac:dyDescent="0.25">
      <c r="A13" s="63"/>
      <c r="B13" s="1" t="s">
        <v>82</v>
      </c>
      <c r="C13" s="4" t="s">
        <v>28</v>
      </c>
      <c r="D13" s="4">
        <v>0.15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1"/>
      <c r="L13" s="3"/>
    </row>
    <row r="14" spans="1:12" ht="60" customHeight="1" x14ac:dyDescent="0.25">
      <c r="A14" s="62" t="s">
        <v>30</v>
      </c>
      <c r="B14" s="1" t="s">
        <v>29</v>
      </c>
      <c r="C14" s="4" t="s">
        <v>28</v>
      </c>
      <c r="D14" s="8">
        <v>0.1</v>
      </c>
      <c r="E14" s="4">
        <v>30</v>
      </c>
      <c r="F14" s="4">
        <v>35</v>
      </c>
      <c r="G14" s="4">
        <v>40</v>
      </c>
      <c r="H14" s="4">
        <v>45</v>
      </c>
      <c r="I14" s="46">
        <v>45</v>
      </c>
      <c r="J14" s="4">
        <v>45</v>
      </c>
      <c r="K14" s="1"/>
      <c r="L14" s="3"/>
    </row>
    <row r="15" spans="1:12" ht="72.75" customHeight="1" x14ac:dyDescent="0.25">
      <c r="A15" s="63"/>
      <c r="B15" s="1" t="s">
        <v>32</v>
      </c>
      <c r="C15" s="4" t="s">
        <v>28</v>
      </c>
      <c r="D15" s="8">
        <v>0.1</v>
      </c>
      <c r="E15" s="4">
        <v>1</v>
      </c>
      <c r="F15" s="4">
        <v>2</v>
      </c>
      <c r="G15" s="4">
        <v>2</v>
      </c>
      <c r="H15" s="4">
        <v>2</v>
      </c>
      <c r="I15" s="46">
        <v>2</v>
      </c>
      <c r="J15" s="4">
        <v>2</v>
      </c>
      <c r="K15" s="1"/>
      <c r="L15" s="3"/>
    </row>
    <row r="16" spans="1:12" ht="72.75" customHeight="1" x14ac:dyDescent="0.25">
      <c r="A16" s="9"/>
      <c r="B16" s="10" t="s">
        <v>74</v>
      </c>
      <c r="C16" s="11"/>
      <c r="D16" s="12"/>
      <c r="E16" s="49"/>
      <c r="F16" s="11"/>
      <c r="G16" s="11"/>
      <c r="H16" s="11"/>
      <c r="I16" s="11"/>
      <c r="J16" s="11"/>
      <c r="K16" s="10"/>
      <c r="L16" s="3"/>
    </row>
    <row r="17" spans="1:11" ht="179.25" customHeight="1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</row>
  </sheetData>
  <mergeCells count="13">
    <mergeCell ref="G1:J1"/>
    <mergeCell ref="G2:K2"/>
    <mergeCell ref="E6:J6"/>
    <mergeCell ref="A17:K17"/>
    <mergeCell ref="K6:K7"/>
    <mergeCell ref="A12:A13"/>
    <mergeCell ref="A9:K9"/>
    <mergeCell ref="A6:A7"/>
    <mergeCell ref="B6:B7"/>
    <mergeCell ref="C6:C7"/>
    <mergeCell ref="D6:D7"/>
    <mergeCell ref="A10:A11"/>
    <mergeCell ref="A14:A15"/>
  </mergeCells>
  <phoneticPr fontId="8" type="noConversion"/>
  <pageMargins left="0.70866141732283472" right="0.21" top="0.63" bottom="0.17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BreakPreview" zoomScaleSheetLayoutView="100" workbookViewId="0">
      <selection activeCell="D16" sqref="D16"/>
    </sheetView>
  </sheetViews>
  <sheetFormatPr defaultColWidth="9.140625" defaultRowHeight="12.75" x14ac:dyDescent="0.2"/>
  <cols>
    <col min="1" max="1" width="62.140625" style="14" customWidth="1"/>
    <col min="2" max="2" width="27" style="14" customWidth="1"/>
    <col min="3" max="3" width="21.28515625" style="14" customWidth="1"/>
    <col min="4" max="4" width="74.28515625" style="14" customWidth="1"/>
    <col min="5" max="16384" width="9.140625" style="14"/>
  </cols>
  <sheetData>
    <row r="1" spans="1:5" s="2" customFormat="1" ht="91.5" customHeight="1" x14ac:dyDescent="0.25">
      <c r="D1" s="13" t="s">
        <v>83</v>
      </c>
    </row>
    <row r="2" spans="1:5" ht="15" x14ac:dyDescent="0.25">
      <c r="A2" s="2" t="s">
        <v>76</v>
      </c>
    </row>
    <row r="5" spans="1:5" ht="48" customHeight="1" x14ac:dyDescent="0.2">
      <c r="A5" s="4" t="s">
        <v>5</v>
      </c>
      <c r="B5" s="4" t="s">
        <v>6</v>
      </c>
      <c r="C5" s="4" t="s">
        <v>7</v>
      </c>
      <c r="D5" s="4" t="s">
        <v>8</v>
      </c>
      <c r="E5" s="3"/>
    </row>
    <row r="6" spans="1:5" x14ac:dyDescent="0.2">
      <c r="A6" s="4">
        <v>1</v>
      </c>
      <c r="B6" s="4">
        <v>2</v>
      </c>
      <c r="C6" s="4">
        <v>3</v>
      </c>
      <c r="D6" s="4">
        <v>4</v>
      </c>
      <c r="E6" s="3"/>
    </row>
    <row r="7" spans="1:5" s="16" customFormat="1" ht="18" customHeight="1" x14ac:dyDescent="0.2">
      <c r="A7" s="64" t="s">
        <v>84</v>
      </c>
      <c r="B7" s="64"/>
      <c r="C7" s="64"/>
      <c r="D7" s="64"/>
      <c r="E7" s="15"/>
    </row>
    <row r="8" spans="1:5" s="16" customFormat="1" ht="21" customHeight="1" x14ac:dyDescent="0.2">
      <c r="A8" s="68" t="s">
        <v>85</v>
      </c>
      <c r="B8" s="69"/>
      <c r="C8" s="69"/>
      <c r="D8" s="70"/>
      <c r="E8" s="15"/>
    </row>
    <row r="9" spans="1:5" s="16" customFormat="1" ht="19.5" customHeight="1" x14ac:dyDescent="0.2">
      <c r="A9" s="67" t="s">
        <v>86</v>
      </c>
      <c r="B9" s="67"/>
      <c r="C9" s="67"/>
      <c r="D9" s="67"/>
      <c r="E9" s="15"/>
    </row>
    <row r="10" spans="1:5" ht="51.75" customHeight="1" x14ac:dyDescent="0.2">
      <c r="A10" s="1" t="s">
        <v>36</v>
      </c>
      <c r="B10" s="4" t="s">
        <v>87</v>
      </c>
      <c r="C10" s="4" t="s">
        <v>88</v>
      </c>
      <c r="D10" s="17" t="s">
        <v>68</v>
      </c>
      <c r="E10" s="3"/>
    </row>
    <row r="11" spans="1:5" ht="48.75" customHeight="1" x14ac:dyDescent="0.2">
      <c r="A11" s="1" t="s">
        <v>43</v>
      </c>
      <c r="B11" s="46" t="s">
        <v>87</v>
      </c>
      <c r="C11" s="46" t="s">
        <v>88</v>
      </c>
      <c r="D11" s="17" t="s">
        <v>89</v>
      </c>
      <c r="E11" s="3"/>
    </row>
    <row r="12" spans="1:5" ht="67.5" customHeight="1" x14ac:dyDescent="0.2">
      <c r="A12" s="1" t="s">
        <v>44</v>
      </c>
      <c r="B12" s="46" t="s">
        <v>87</v>
      </c>
      <c r="C12" s="46" t="s">
        <v>88</v>
      </c>
      <c r="D12" s="17" t="s">
        <v>47</v>
      </c>
      <c r="E12" s="3"/>
    </row>
    <row r="13" spans="1:5" ht="72" customHeight="1" x14ac:dyDescent="0.2">
      <c r="A13" s="1" t="s">
        <v>42</v>
      </c>
      <c r="B13" s="46" t="s">
        <v>87</v>
      </c>
      <c r="C13" s="46" t="s">
        <v>88</v>
      </c>
      <c r="D13" s="17" t="s">
        <v>90</v>
      </c>
      <c r="E13" s="3"/>
    </row>
    <row r="14" spans="1:5" ht="43.5" customHeight="1" x14ac:dyDescent="0.2">
      <c r="A14" s="1" t="s">
        <v>45</v>
      </c>
      <c r="B14" s="46" t="s">
        <v>87</v>
      </c>
      <c r="C14" s="46" t="s">
        <v>88</v>
      </c>
      <c r="D14" s="17" t="s">
        <v>51</v>
      </c>
      <c r="E14" s="3"/>
    </row>
    <row r="15" spans="1:5" s="16" customFormat="1" ht="30.75" customHeight="1" x14ac:dyDescent="0.2">
      <c r="A15" s="67" t="s">
        <v>35</v>
      </c>
      <c r="B15" s="67"/>
      <c r="C15" s="67"/>
      <c r="D15" s="67"/>
      <c r="E15" s="15"/>
    </row>
    <row r="16" spans="1:5" ht="67.5" customHeight="1" x14ac:dyDescent="0.2">
      <c r="A16" s="1" t="s">
        <v>37</v>
      </c>
      <c r="B16" s="47" t="s">
        <v>87</v>
      </c>
      <c r="C16" s="46" t="s">
        <v>88</v>
      </c>
      <c r="D16" s="1" t="s">
        <v>91</v>
      </c>
      <c r="E16" s="3"/>
    </row>
    <row r="17" spans="1:5" ht="51.75" customHeight="1" x14ac:dyDescent="0.2">
      <c r="A17" s="1" t="s">
        <v>46</v>
      </c>
      <c r="B17" s="47" t="s">
        <v>87</v>
      </c>
      <c r="C17" s="46" t="s">
        <v>88</v>
      </c>
      <c r="D17" s="1" t="s">
        <v>50</v>
      </c>
    </row>
    <row r="18" spans="1:5" ht="156" customHeight="1" x14ac:dyDescent="0.2">
      <c r="A18" s="1" t="s">
        <v>38</v>
      </c>
      <c r="B18" s="47" t="s">
        <v>103</v>
      </c>
      <c r="C18" s="46" t="s">
        <v>88</v>
      </c>
      <c r="D18" s="17" t="s">
        <v>52</v>
      </c>
      <c r="E18" s="3"/>
    </row>
    <row r="19" spans="1:5" ht="15" x14ac:dyDescent="0.25">
      <c r="A19" s="66"/>
      <c r="B19" s="59"/>
      <c r="C19" s="59"/>
      <c r="D19" s="59"/>
    </row>
    <row r="20" spans="1:5" ht="36.75" customHeight="1" x14ac:dyDescent="0.25">
      <c r="A20" s="66"/>
      <c r="B20" s="59"/>
      <c r="C20" s="59"/>
      <c r="D20" s="59"/>
    </row>
    <row r="21" spans="1:5" ht="57.75" customHeight="1" x14ac:dyDescent="0.25">
      <c r="A21" s="66"/>
      <c r="B21" s="59"/>
      <c r="C21" s="59"/>
      <c r="D21" s="59"/>
    </row>
    <row r="22" spans="1:5" ht="43.5" customHeight="1" x14ac:dyDescent="0.25">
      <c r="A22" s="66"/>
      <c r="B22" s="59"/>
      <c r="C22" s="59"/>
      <c r="D22" s="59"/>
    </row>
  </sheetData>
  <mergeCells count="8">
    <mergeCell ref="A7:D7"/>
    <mergeCell ref="A21:D21"/>
    <mergeCell ref="A22:D22"/>
    <mergeCell ref="A19:D19"/>
    <mergeCell ref="A20:D20"/>
    <mergeCell ref="A15:D15"/>
    <mergeCell ref="A8:D8"/>
    <mergeCell ref="A9:D9"/>
  </mergeCells>
  <phoneticPr fontId="8" type="noConversion"/>
  <pageMargins left="0.70866141732283472" right="0.41" top="0.74803149606299213" bottom="0.55000000000000004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view="pageBreakPreview" zoomScale="78" zoomScaleSheetLayoutView="78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H27" sqref="H27"/>
    </sheetView>
  </sheetViews>
  <sheetFormatPr defaultColWidth="9.140625" defaultRowHeight="12.75" x14ac:dyDescent="0.2"/>
  <cols>
    <col min="1" max="1" width="18" style="14" customWidth="1"/>
    <col min="2" max="2" width="32.42578125" style="14" customWidth="1"/>
    <col min="3" max="3" width="24" style="14" customWidth="1"/>
    <col min="4" max="4" width="16.42578125" style="14" customWidth="1"/>
    <col min="5" max="5" width="15.28515625" style="14" customWidth="1"/>
    <col min="6" max="9" width="17.7109375" style="14" customWidth="1"/>
    <col min="10" max="10" width="37.7109375" style="14" customWidth="1"/>
    <col min="11" max="16384" width="9.140625" style="14"/>
  </cols>
  <sheetData>
    <row r="1" spans="1:11" s="2" customFormat="1" ht="126.75" customHeight="1" x14ac:dyDescent="0.25">
      <c r="J1" s="13" t="s">
        <v>92</v>
      </c>
    </row>
    <row r="2" spans="1:11" ht="15" x14ac:dyDescent="0.25">
      <c r="A2" s="2" t="s">
        <v>77</v>
      </c>
    </row>
    <row r="5" spans="1:11" ht="26.25" customHeight="1" x14ac:dyDescent="0.2">
      <c r="A5" s="65" t="s">
        <v>9</v>
      </c>
      <c r="B5" s="65" t="s">
        <v>10</v>
      </c>
      <c r="C5" s="65" t="s">
        <v>11</v>
      </c>
      <c r="D5" s="65" t="s">
        <v>12</v>
      </c>
      <c r="E5" s="65"/>
      <c r="F5" s="65"/>
      <c r="G5" s="4"/>
      <c r="H5" s="4"/>
      <c r="I5" s="46"/>
      <c r="J5" s="65" t="s">
        <v>8</v>
      </c>
      <c r="K5" s="3"/>
    </row>
    <row r="6" spans="1:11" ht="46.5" customHeight="1" x14ac:dyDescent="0.2">
      <c r="A6" s="74"/>
      <c r="B6" s="74"/>
      <c r="C6" s="74"/>
      <c r="D6" s="4">
        <v>2021</v>
      </c>
      <c r="E6" s="4">
        <v>2022</v>
      </c>
      <c r="F6" s="4">
        <v>2023</v>
      </c>
      <c r="G6" s="4">
        <v>2024</v>
      </c>
      <c r="H6" s="4">
        <v>2025</v>
      </c>
      <c r="I6" s="46">
        <v>2026</v>
      </c>
      <c r="J6" s="74"/>
      <c r="K6" s="3"/>
    </row>
    <row r="7" spans="1:1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/>
      <c r="H7" s="4"/>
      <c r="I7" s="46"/>
      <c r="J7" s="4">
        <v>7</v>
      </c>
      <c r="K7" s="3"/>
    </row>
    <row r="8" spans="1:11" s="16" customFormat="1" ht="29.25" customHeight="1" x14ac:dyDescent="0.2">
      <c r="A8" s="72" t="s">
        <v>13</v>
      </c>
      <c r="B8" s="72" t="s">
        <v>93</v>
      </c>
      <c r="C8" s="18" t="s">
        <v>16</v>
      </c>
      <c r="D8" s="19">
        <f>D9+D10+D11</f>
        <v>524.29999999999995</v>
      </c>
      <c r="E8" s="19">
        <f t="shared" ref="E8:I8" si="0">E9+E10+E11</f>
        <v>284.5</v>
      </c>
      <c r="F8" s="19">
        <f t="shared" si="0"/>
        <v>282.2</v>
      </c>
      <c r="G8" s="19">
        <f t="shared" si="0"/>
        <v>394.2</v>
      </c>
      <c r="H8" s="19">
        <f t="shared" si="0"/>
        <v>394.2</v>
      </c>
      <c r="I8" s="19">
        <f t="shared" si="0"/>
        <v>394.2</v>
      </c>
      <c r="J8" s="75" t="s">
        <v>60</v>
      </c>
      <c r="K8" s="15"/>
    </row>
    <row r="9" spans="1:11" x14ac:dyDescent="0.2">
      <c r="A9" s="73"/>
      <c r="B9" s="73"/>
      <c r="C9" s="1" t="s">
        <v>14</v>
      </c>
      <c r="D9" s="20">
        <v>74.3</v>
      </c>
      <c r="E9" s="20">
        <v>61.1</v>
      </c>
      <c r="F9" s="20">
        <v>72.599999999999994</v>
      </c>
      <c r="G9" s="20">
        <v>98</v>
      </c>
      <c r="H9" s="20">
        <v>98</v>
      </c>
      <c r="I9" s="20">
        <v>98</v>
      </c>
      <c r="J9" s="76"/>
      <c r="K9" s="3"/>
    </row>
    <row r="10" spans="1:11" x14ac:dyDescent="0.2">
      <c r="A10" s="73"/>
      <c r="B10" s="73"/>
      <c r="C10" s="21" t="s">
        <v>56</v>
      </c>
      <c r="D10" s="20">
        <v>450</v>
      </c>
      <c r="E10" s="20">
        <v>223.4</v>
      </c>
      <c r="F10" s="20">
        <v>209.6</v>
      </c>
      <c r="G10" s="20">
        <v>296.2</v>
      </c>
      <c r="H10" s="20">
        <v>296.2</v>
      </c>
      <c r="I10" s="20">
        <v>296.2</v>
      </c>
      <c r="J10" s="76"/>
      <c r="K10" s="3"/>
    </row>
    <row r="11" spans="1:11" x14ac:dyDescent="0.2">
      <c r="A11" s="73"/>
      <c r="B11" s="73"/>
      <c r="C11" s="21" t="s">
        <v>15</v>
      </c>
      <c r="D11" s="20">
        <f>D15</f>
        <v>0</v>
      </c>
      <c r="E11" s="20">
        <f t="shared" ref="E11:I11" si="1">E15</f>
        <v>0</v>
      </c>
      <c r="F11" s="20">
        <f t="shared" si="1"/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  <c r="J11" s="76"/>
      <c r="K11" s="3"/>
    </row>
    <row r="12" spans="1:11" s="16" customFormat="1" ht="54" customHeight="1" x14ac:dyDescent="0.2">
      <c r="A12" s="73"/>
      <c r="B12" s="73"/>
      <c r="C12" s="18" t="s">
        <v>53</v>
      </c>
      <c r="D12" s="19">
        <f>D13+D14+D15</f>
        <v>298.60000000000002</v>
      </c>
      <c r="E12" s="19">
        <f t="shared" ref="E12:I12" si="2">E13+E14+E15</f>
        <v>284.5</v>
      </c>
      <c r="F12" s="19">
        <f t="shared" si="2"/>
        <v>282.2</v>
      </c>
      <c r="G12" s="19">
        <f t="shared" si="2"/>
        <v>394.2</v>
      </c>
      <c r="H12" s="19">
        <f t="shared" si="2"/>
        <v>394.2</v>
      </c>
      <c r="I12" s="19">
        <f t="shared" si="2"/>
        <v>394.2</v>
      </c>
      <c r="J12" s="76"/>
      <c r="K12" s="22"/>
    </row>
    <row r="13" spans="1:11" x14ac:dyDescent="0.2">
      <c r="A13" s="73"/>
      <c r="B13" s="73"/>
      <c r="C13" s="1" t="s">
        <v>14</v>
      </c>
      <c r="D13" s="20">
        <v>74.3</v>
      </c>
      <c r="E13" s="20">
        <v>61.1</v>
      </c>
      <c r="F13" s="20">
        <v>72.599999999999994</v>
      </c>
      <c r="G13" s="20">
        <v>98</v>
      </c>
      <c r="H13" s="20">
        <v>98</v>
      </c>
      <c r="I13" s="20">
        <v>98</v>
      </c>
      <c r="J13" s="76"/>
      <c r="K13" s="3"/>
    </row>
    <row r="14" spans="1:11" x14ac:dyDescent="0.2">
      <c r="A14" s="73"/>
      <c r="B14" s="73"/>
      <c r="C14" s="21" t="s">
        <v>56</v>
      </c>
      <c r="D14" s="20">
        <v>224.3</v>
      </c>
      <c r="E14" s="20">
        <v>223.4</v>
      </c>
      <c r="F14" s="20">
        <v>209.6</v>
      </c>
      <c r="G14" s="20">
        <v>296.2</v>
      </c>
      <c r="H14" s="20">
        <v>296.2</v>
      </c>
      <c r="I14" s="20">
        <v>296.2</v>
      </c>
      <c r="J14" s="76"/>
      <c r="K14" s="3"/>
    </row>
    <row r="15" spans="1:11" ht="10.5" customHeight="1" x14ac:dyDescent="0.2">
      <c r="A15" s="73"/>
      <c r="B15" s="73"/>
      <c r="C15" s="21" t="s">
        <v>15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77"/>
      <c r="K15" s="3"/>
    </row>
    <row r="16" spans="1:11" s="16" customFormat="1" ht="18.75" customHeight="1" x14ac:dyDescent="0.2">
      <c r="A16" s="68" t="s">
        <v>71</v>
      </c>
      <c r="B16" s="69"/>
      <c r="C16" s="69"/>
      <c r="D16" s="69"/>
      <c r="E16" s="69"/>
      <c r="F16" s="69"/>
      <c r="G16" s="69"/>
      <c r="H16" s="69"/>
      <c r="I16" s="69"/>
      <c r="J16" s="70"/>
      <c r="K16" s="15"/>
    </row>
    <row r="17" spans="1:14" s="16" customFormat="1" ht="21" customHeight="1" x14ac:dyDescent="0.2">
      <c r="A17" s="71" t="s">
        <v>73</v>
      </c>
      <c r="B17" s="71"/>
      <c r="C17" s="71"/>
      <c r="D17" s="71"/>
      <c r="E17" s="71"/>
      <c r="F17" s="71"/>
      <c r="G17" s="71"/>
      <c r="H17" s="71"/>
      <c r="I17" s="71"/>
      <c r="J17" s="71"/>
      <c r="K17" s="15"/>
    </row>
    <row r="18" spans="1:14" ht="76.5" x14ac:dyDescent="0.2">
      <c r="A18" s="72" t="s">
        <v>54</v>
      </c>
      <c r="B18" s="72" t="s">
        <v>104</v>
      </c>
      <c r="C18" s="18" t="s">
        <v>94</v>
      </c>
      <c r="D18" s="23">
        <f>D19+D20</f>
        <v>274.3</v>
      </c>
      <c r="E18" s="23">
        <f t="shared" ref="E18:I18" si="3">E19+E20</f>
        <v>261.10000000000002</v>
      </c>
      <c r="F18" s="23">
        <f t="shared" si="3"/>
        <v>272.60000000000002</v>
      </c>
      <c r="G18" s="23">
        <f t="shared" si="3"/>
        <v>298</v>
      </c>
      <c r="H18" s="23">
        <f t="shared" si="3"/>
        <v>298</v>
      </c>
      <c r="I18" s="23">
        <f t="shared" si="3"/>
        <v>298</v>
      </c>
      <c r="J18" s="24" t="s">
        <v>67</v>
      </c>
      <c r="K18" s="3"/>
    </row>
    <row r="19" spans="1:14" x14ac:dyDescent="0.2">
      <c r="A19" s="73"/>
      <c r="B19" s="73"/>
      <c r="C19" s="1" t="s">
        <v>14</v>
      </c>
      <c r="D19" s="20">
        <v>74.3</v>
      </c>
      <c r="E19" s="20">
        <v>61.1</v>
      </c>
      <c r="F19" s="20">
        <v>72.599999999999994</v>
      </c>
      <c r="G19" s="20">
        <v>98</v>
      </c>
      <c r="H19" s="20">
        <v>98</v>
      </c>
      <c r="I19" s="20">
        <v>98</v>
      </c>
      <c r="J19" s="20"/>
      <c r="K19" s="3"/>
    </row>
    <row r="20" spans="1:14" x14ac:dyDescent="0.2">
      <c r="A20" s="73"/>
      <c r="B20" s="73"/>
      <c r="C20" s="21" t="s">
        <v>56</v>
      </c>
      <c r="D20" s="20">
        <v>200</v>
      </c>
      <c r="E20" s="20">
        <v>200</v>
      </c>
      <c r="F20" s="20">
        <v>200</v>
      </c>
      <c r="G20" s="20">
        <v>200</v>
      </c>
      <c r="H20" s="20">
        <v>200</v>
      </c>
      <c r="I20" s="20">
        <v>200</v>
      </c>
      <c r="J20" s="20"/>
      <c r="K20" s="3"/>
    </row>
    <row r="21" spans="1:14" ht="99" customHeight="1" x14ac:dyDescent="0.2">
      <c r="A21" s="1" t="s">
        <v>55</v>
      </c>
      <c r="B21" s="1" t="s">
        <v>57</v>
      </c>
      <c r="C21" s="17" t="s">
        <v>87</v>
      </c>
      <c r="D21" s="4" t="s">
        <v>60</v>
      </c>
      <c r="E21" s="4" t="s">
        <v>60</v>
      </c>
      <c r="F21" s="4" t="s">
        <v>60</v>
      </c>
      <c r="G21" s="4" t="s">
        <v>80</v>
      </c>
      <c r="H21" s="4" t="s">
        <v>80</v>
      </c>
      <c r="I21" s="46" t="s">
        <v>80</v>
      </c>
      <c r="J21" s="17" t="s">
        <v>49</v>
      </c>
      <c r="K21" s="3"/>
    </row>
    <row r="22" spans="1:14" ht="117" customHeight="1" x14ac:dyDescent="0.2">
      <c r="A22" s="1" t="s">
        <v>40</v>
      </c>
      <c r="B22" s="1" t="s">
        <v>39</v>
      </c>
      <c r="C22" s="17" t="s">
        <v>87</v>
      </c>
      <c r="D22" s="4" t="s">
        <v>60</v>
      </c>
      <c r="E22" s="4" t="s">
        <v>60</v>
      </c>
      <c r="F22" s="4" t="s">
        <v>60</v>
      </c>
      <c r="G22" s="4" t="s">
        <v>80</v>
      </c>
      <c r="H22" s="4" t="s">
        <v>80</v>
      </c>
      <c r="I22" s="46" t="s">
        <v>80</v>
      </c>
      <c r="J22" s="17" t="s">
        <v>47</v>
      </c>
      <c r="K22" s="3"/>
    </row>
    <row r="23" spans="1:14" ht="135" customHeight="1" x14ac:dyDescent="0.2">
      <c r="A23" s="1" t="s">
        <v>41</v>
      </c>
      <c r="B23" s="1" t="s">
        <v>101</v>
      </c>
      <c r="C23" s="17" t="s">
        <v>87</v>
      </c>
      <c r="D23" s="4" t="s">
        <v>60</v>
      </c>
      <c r="E23" s="4" t="s">
        <v>60</v>
      </c>
      <c r="F23" s="4" t="s">
        <v>60</v>
      </c>
      <c r="G23" s="4" t="s">
        <v>80</v>
      </c>
      <c r="H23" s="4" t="s">
        <v>80</v>
      </c>
      <c r="I23" s="46" t="s">
        <v>80</v>
      </c>
      <c r="J23" s="17" t="s">
        <v>48</v>
      </c>
      <c r="K23" s="3"/>
    </row>
    <row r="24" spans="1:14" ht="105" customHeight="1" x14ac:dyDescent="0.2">
      <c r="A24" s="1" t="s">
        <v>58</v>
      </c>
      <c r="B24" s="1" t="s">
        <v>59</v>
      </c>
      <c r="C24" s="17" t="s">
        <v>87</v>
      </c>
      <c r="D24" s="4" t="s">
        <v>60</v>
      </c>
      <c r="E24" s="4" t="s">
        <v>60</v>
      </c>
      <c r="F24" s="4" t="s">
        <v>60</v>
      </c>
      <c r="G24" s="4" t="s">
        <v>80</v>
      </c>
      <c r="H24" s="4" t="s">
        <v>80</v>
      </c>
      <c r="I24" s="46" t="s">
        <v>80</v>
      </c>
      <c r="J24" s="17" t="s">
        <v>51</v>
      </c>
      <c r="K24" s="3"/>
    </row>
    <row r="25" spans="1:14" s="16" customFormat="1" ht="21" customHeight="1" x14ac:dyDescent="0.2">
      <c r="A25" s="71" t="s">
        <v>72</v>
      </c>
      <c r="B25" s="71"/>
      <c r="C25" s="71"/>
      <c r="D25" s="71"/>
      <c r="E25" s="71"/>
      <c r="F25" s="71"/>
      <c r="G25" s="71"/>
      <c r="H25" s="71"/>
      <c r="I25" s="71"/>
      <c r="J25" s="71"/>
      <c r="K25" s="15"/>
    </row>
    <row r="26" spans="1:14" ht="143.25" customHeight="1" x14ac:dyDescent="0.2">
      <c r="A26" s="1" t="s">
        <v>61</v>
      </c>
      <c r="B26" s="1" t="s">
        <v>64</v>
      </c>
      <c r="C26" s="17" t="s">
        <v>87</v>
      </c>
      <c r="D26" s="4" t="s">
        <v>60</v>
      </c>
      <c r="E26" s="4" t="s">
        <v>60</v>
      </c>
      <c r="F26" s="4" t="s">
        <v>60</v>
      </c>
      <c r="G26" s="4" t="s">
        <v>80</v>
      </c>
      <c r="H26" s="4" t="s">
        <v>80</v>
      </c>
      <c r="I26" s="46" t="s">
        <v>80</v>
      </c>
      <c r="J26" s="17" t="s">
        <v>105</v>
      </c>
      <c r="K26" s="3"/>
    </row>
    <row r="27" spans="1:14" ht="97.5" customHeight="1" x14ac:dyDescent="0.2">
      <c r="A27" s="1" t="s">
        <v>63</v>
      </c>
      <c r="B27" s="1" t="s">
        <v>65</v>
      </c>
      <c r="C27" s="17" t="s">
        <v>87</v>
      </c>
      <c r="D27" s="33" t="s">
        <v>60</v>
      </c>
      <c r="E27" s="33" t="s">
        <v>60</v>
      </c>
      <c r="F27" s="33" t="s">
        <v>60</v>
      </c>
      <c r="G27" s="33" t="s">
        <v>80</v>
      </c>
      <c r="H27" s="33" t="s">
        <v>80</v>
      </c>
      <c r="I27" s="46" t="s">
        <v>80</v>
      </c>
      <c r="J27" s="1" t="s">
        <v>50</v>
      </c>
      <c r="K27" s="3"/>
    </row>
    <row r="28" spans="1:14" ht="76.5" x14ac:dyDescent="0.2">
      <c r="A28" s="72" t="s">
        <v>62</v>
      </c>
      <c r="B28" s="72" t="s">
        <v>66</v>
      </c>
      <c r="C28" s="34" t="s">
        <v>95</v>
      </c>
      <c r="D28" s="35">
        <v>24.3</v>
      </c>
      <c r="E28" s="35">
        <v>23.4</v>
      </c>
      <c r="F28" s="35">
        <v>9.6</v>
      </c>
      <c r="G28" s="35">
        <v>96.2</v>
      </c>
      <c r="H28" s="35">
        <v>96.2</v>
      </c>
      <c r="I28" s="35">
        <v>96.2</v>
      </c>
      <c r="J28" s="17" t="s">
        <v>52</v>
      </c>
      <c r="K28" s="3"/>
    </row>
    <row r="29" spans="1:14" x14ac:dyDescent="0.2">
      <c r="A29" s="73"/>
      <c r="B29" s="73"/>
      <c r="C29" s="34" t="s">
        <v>14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1"/>
      <c r="K29" s="3"/>
    </row>
    <row r="30" spans="1:14" x14ac:dyDescent="0.2">
      <c r="A30" s="73"/>
      <c r="B30" s="73"/>
      <c r="C30" s="36" t="s">
        <v>56</v>
      </c>
      <c r="D30" s="32">
        <v>24.3</v>
      </c>
      <c r="E30" s="32">
        <v>23.4</v>
      </c>
      <c r="F30" s="32">
        <v>9.6</v>
      </c>
      <c r="G30" s="32">
        <v>96.2</v>
      </c>
      <c r="H30" s="32">
        <v>96.2</v>
      </c>
      <c r="I30" s="32">
        <v>96.2</v>
      </c>
      <c r="J30" s="1"/>
      <c r="K30" s="10"/>
      <c r="L30" s="25"/>
      <c r="M30" s="25"/>
      <c r="N30" s="25"/>
    </row>
    <row r="31" spans="1:14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5"/>
      <c r="M31" s="25"/>
      <c r="N31" s="25"/>
    </row>
    <row r="32" spans="1:14" x14ac:dyDescent="0.2">
      <c r="K32" s="25"/>
      <c r="L32" s="25"/>
      <c r="M32" s="25"/>
      <c r="N32" s="25"/>
    </row>
    <row r="33" spans="11:14" x14ac:dyDescent="0.2">
      <c r="K33" s="25"/>
      <c r="L33" s="25"/>
      <c r="M33" s="25"/>
      <c r="N33" s="25"/>
    </row>
    <row r="34" spans="11:14" x14ac:dyDescent="0.2">
      <c r="K34" s="25"/>
      <c r="L34" s="25"/>
      <c r="M34" s="25"/>
      <c r="N34" s="25"/>
    </row>
  </sheetData>
  <mergeCells count="15">
    <mergeCell ref="A17:J17"/>
    <mergeCell ref="A8:A15"/>
    <mergeCell ref="B8:B15"/>
    <mergeCell ref="J8:J15"/>
    <mergeCell ref="A16:J16"/>
    <mergeCell ref="A5:A6"/>
    <mergeCell ref="B5:B6"/>
    <mergeCell ref="C5:C6"/>
    <mergeCell ref="J5:J6"/>
    <mergeCell ref="D5:F5"/>
    <mergeCell ref="A25:J25"/>
    <mergeCell ref="A28:A30"/>
    <mergeCell ref="B28:B30"/>
    <mergeCell ref="A18:A20"/>
    <mergeCell ref="B18:B20"/>
  </mergeCells>
  <phoneticPr fontId="8" type="noConversion"/>
  <pageMargins left="0.70866141732283472" right="0.27559055118110237" top="0.35433070866141736" bottom="0.48" header="0.31496062992125984" footer="0.68"/>
  <pageSetup paperSize="9" scale="54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SheetLayoutView="100" workbookViewId="0">
      <selection activeCell="G22" sqref="G22"/>
    </sheetView>
  </sheetViews>
  <sheetFormatPr defaultColWidth="9.140625" defaultRowHeight="12.75" x14ac:dyDescent="0.2"/>
  <cols>
    <col min="1" max="1" width="56" style="29" customWidth="1"/>
    <col min="2" max="2" width="11" style="29" customWidth="1"/>
    <col min="3" max="3" width="11.140625" style="29" customWidth="1"/>
    <col min="4" max="4" width="10.140625" style="29" customWidth="1"/>
    <col min="5" max="8" width="12.5703125" style="29" customWidth="1"/>
    <col min="9" max="9" width="32.85546875" style="29" customWidth="1"/>
    <col min="10" max="16384" width="9.140625" style="29"/>
  </cols>
  <sheetData>
    <row r="1" spans="1:9" s="2" customFormat="1" ht="117.75" customHeight="1" x14ac:dyDescent="0.25">
      <c r="E1" s="52" t="s">
        <v>96</v>
      </c>
      <c r="F1" s="52"/>
      <c r="G1" s="52"/>
      <c r="H1" s="52"/>
      <c r="I1" s="78"/>
    </row>
    <row r="2" spans="1:9" s="28" customFormat="1" ht="15" x14ac:dyDescent="0.25">
      <c r="A2" s="28" t="s">
        <v>78</v>
      </c>
    </row>
    <row r="5" spans="1:9" ht="12.75" customHeight="1" x14ac:dyDescent="0.2">
      <c r="A5" s="82" t="s">
        <v>17</v>
      </c>
      <c r="B5" s="83" t="s">
        <v>81</v>
      </c>
      <c r="C5" s="84"/>
      <c r="D5" s="84"/>
      <c r="E5" s="84"/>
      <c r="F5" s="84"/>
      <c r="G5" s="84"/>
      <c r="H5" s="85"/>
      <c r="I5" s="82" t="s">
        <v>4</v>
      </c>
    </row>
    <row r="6" spans="1:9" ht="12.75" customHeight="1" x14ac:dyDescent="0.2">
      <c r="A6" s="82"/>
      <c r="B6" s="86" t="s">
        <v>19</v>
      </c>
      <c r="C6" s="87"/>
      <c r="D6" s="87"/>
      <c r="E6" s="87"/>
      <c r="F6" s="87"/>
      <c r="G6" s="87"/>
      <c r="H6" s="88"/>
      <c r="I6" s="82"/>
    </row>
    <row r="7" spans="1:9" ht="47.25" customHeight="1" x14ac:dyDescent="0.2">
      <c r="A7" s="82"/>
      <c r="B7" s="48" t="s">
        <v>18</v>
      </c>
      <c r="C7" s="37">
        <v>2021</v>
      </c>
      <c r="D7" s="37">
        <v>2022</v>
      </c>
      <c r="E7" s="37">
        <v>2023</v>
      </c>
      <c r="F7" s="37">
        <v>2024</v>
      </c>
      <c r="G7" s="37">
        <v>2025</v>
      </c>
      <c r="H7" s="48">
        <v>2026</v>
      </c>
      <c r="I7" s="82"/>
    </row>
    <row r="8" spans="1:9" x14ac:dyDescent="0.2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48">
        <v>8</v>
      </c>
      <c r="I8" s="37">
        <v>9</v>
      </c>
    </row>
    <row r="9" spans="1:9" s="30" customFormat="1" ht="15" customHeight="1" x14ac:dyDescent="0.2">
      <c r="A9" s="79" t="s">
        <v>69</v>
      </c>
      <c r="B9" s="80"/>
      <c r="C9" s="80"/>
      <c r="D9" s="80"/>
      <c r="E9" s="80"/>
      <c r="F9" s="80"/>
      <c r="G9" s="80"/>
      <c r="H9" s="80"/>
      <c r="I9" s="81"/>
    </row>
    <row r="10" spans="1:9" s="30" customFormat="1" ht="25.5" x14ac:dyDescent="0.2">
      <c r="A10" s="38" t="s">
        <v>25</v>
      </c>
      <c r="B10" s="39">
        <f>B14+B18+B22</f>
        <v>2047.9</v>
      </c>
      <c r="C10" s="39">
        <f t="shared" ref="C10:H10" si="0">C14+C18+C22</f>
        <v>298.60000000000002</v>
      </c>
      <c r="D10" s="39">
        <f t="shared" si="0"/>
        <v>284.5</v>
      </c>
      <c r="E10" s="39">
        <f t="shared" si="0"/>
        <v>282.20000000000005</v>
      </c>
      <c r="F10" s="39">
        <f t="shared" si="0"/>
        <v>394.2</v>
      </c>
      <c r="G10" s="39">
        <f t="shared" si="0"/>
        <v>394.2</v>
      </c>
      <c r="H10" s="39">
        <f t="shared" si="0"/>
        <v>394.2</v>
      </c>
      <c r="I10" s="38"/>
    </row>
    <row r="11" spans="1:9" x14ac:dyDescent="0.2">
      <c r="A11" s="40" t="s">
        <v>20</v>
      </c>
      <c r="B11" s="39">
        <f>C11+D11+E11+F11+G11+H11</f>
        <v>502</v>
      </c>
      <c r="C11" s="41">
        <v>74.3</v>
      </c>
      <c r="D11" s="41">
        <v>61.1</v>
      </c>
      <c r="E11" s="41">
        <v>72.599999999999994</v>
      </c>
      <c r="F11" s="41">
        <v>98</v>
      </c>
      <c r="G11" s="41">
        <v>98</v>
      </c>
      <c r="H11" s="41">
        <v>98</v>
      </c>
      <c r="I11" s="40"/>
    </row>
    <row r="12" spans="1:9" x14ac:dyDescent="0.2">
      <c r="A12" s="40" t="s">
        <v>21</v>
      </c>
      <c r="B12" s="39">
        <f>C12+D12+E12+F12+G12+H12</f>
        <v>1998.2</v>
      </c>
      <c r="C12" s="41">
        <v>450</v>
      </c>
      <c r="D12" s="41">
        <v>450</v>
      </c>
      <c r="E12" s="41">
        <v>209.6</v>
      </c>
      <c r="F12" s="41">
        <v>296.2</v>
      </c>
      <c r="G12" s="41">
        <v>296.2</v>
      </c>
      <c r="H12" s="41">
        <v>296.2</v>
      </c>
      <c r="I12" s="40"/>
    </row>
    <row r="13" spans="1:9" x14ac:dyDescent="0.2">
      <c r="A13" s="40" t="s">
        <v>22</v>
      </c>
      <c r="B13" s="41">
        <f t="shared" ref="B13:B21" si="1">SUM(C13:E13)</f>
        <v>0</v>
      </c>
      <c r="C13" s="41">
        <f>C17+C21+C25</f>
        <v>0</v>
      </c>
      <c r="D13" s="41">
        <f t="shared" ref="D13:H13" si="2">D17+D21+D25</f>
        <v>0</v>
      </c>
      <c r="E13" s="41">
        <f t="shared" si="2"/>
        <v>0</v>
      </c>
      <c r="F13" s="41">
        <f t="shared" si="2"/>
        <v>0</v>
      </c>
      <c r="G13" s="41">
        <f t="shared" si="2"/>
        <v>0</v>
      </c>
      <c r="H13" s="41">
        <f t="shared" si="2"/>
        <v>0</v>
      </c>
      <c r="I13" s="40"/>
    </row>
    <row r="14" spans="1:9" s="30" customFormat="1" ht="25.5" x14ac:dyDescent="0.2">
      <c r="A14" s="38" t="s">
        <v>23</v>
      </c>
      <c r="B14" s="39">
        <f>B15+B16+B17</f>
        <v>1702</v>
      </c>
      <c r="C14" s="39">
        <f>SUM(C15:C17)</f>
        <v>274.3</v>
      </c>
      <c r="D14" s="39">
        <f t="shared" ref="D14:H14" si="3">SUM(D15:D17)</f>
        <v>261.10000000000002</v>
      </c>
      <c r="E14" s="39">
        <f t="shared" si="3"/>
        <v>272.60000000000002</v>
      </c>
      <c r="F14" s="39">
        <f t="shared" si="3"/>
        <v>298</v>
      </c>
      <c r="G14" s="39">
        <f t="shared" si="3"/>
        <v>298</v>
      </c>
      <c r="H14" s="39">
        <f t="shared" si="3"/>
        <v>298</v>
      </c>
      <c r="I14" s="38"/>
    </row>
    <row r="15" spans="1:9" x14ac:dyDescent="0.2">
      <c r="A15" s="40" t="s">
        <v>20</v>
      </c>
      <c r="B15" s="39">
        <f>C15+D15+E15+F15+G15+H15</f>
        <v>502</v>
      </c>
      <c r="C15" s="41">
        <v>74.3</v>
      </c>
      <c r="D15" s="41">
        <v>61.1</v>
      </c>
      <c r="E15" s="41">
        <v>72.599999999999994</v>
      </c>
      <c r="F15" s="41">
        <v>98</v>
      </c>
      <c r="G15" s="41">
        <v>98</v>
      </c>
      <c r="H15" s="41">
        <v>98</v>
      </c>
      <c r="I15" s="40"/>
    </row>
    <row r="16" spans="1:9" x14ac:dyDescent="0.2">
      <c r="A16" s="40" t="s">
        <v>21</v>
      </c>
      <c r="B16" s="39">
        <f>C16+D16+E16+F16+G16+H16</f>
        <v>1200</v>
      </c>
      <c r="C16" s="32">
        <v>200</v>
      </c>
      <c r="D16" s="32">
        <v>200</v>
      </c>
      <c r="E16" s="32">
        <v>200</v>
      </c>
      <c r="F16" s="32">
        <v>200</v>
      </c>
      <c r="G16" s="32">
        <v>200</v>
      </c>
      <c r="H16" s="32">
        <v>200</v>
      </c>
      <c r="I16" s="40"/>
    </row>
    <row r="17" spans="1:9" x14ac:dyDescent="0.2">
      <c r="A17" s="40" t="s">
        <v>22</v>
      </c>
      <c r="B17" s="41">
        <f t="shared" si="1"/>
        <v>0</v>
      </c>
      <c r="C17" s="41">
        <f>SUM(D17:F17)</f>
        <v>0</v>
      </c>
      <c r="D17" s="41">
        <f t="shared" ref="D17:H17" si="4">SUM(E17:G17)</f>
        <v>0</v>
      </c>
      <c r="E17" s="41">
        <f t="shared" si="4"/>
        <v>0</v>
      </c>
      <c r="F17" s="41">
        <f t="shared" si="4"/>
        <v>0</v>
      </c>
      <c r="G17" s="41">
        <f t="shared" si="4"/>
        <v>0</v>
      </c>
      <c r="H17" s="41">
        <f t="shared" si="4"/>
        <v>0</v>
      </c>
      <c r="I17" s="40"/>
    </row>
    <row r="18" spans="1:9" s="30" customFormat="1" ht="25.5" x14ac:dyDescent="0.2">
      <c r="A18" s="38" t="s">
        <v>26</v>
      </c>
      <c r="B18" s="42">
        <f t="shared" si="1"/>
        <v>0</v>
      </c>
      <c r="C18" s="42">
        <f>SUM(D18:I18)</f>
        <v>0</v>
      </c>
      <c r="D18" s="42">
        <f>SUM(E18:J18)</f>
        <v>0</v>
      </c>
      <c r="E18" s="42">
        <f>SUM(I18:K18)</f>
        <v>0</v>
      </c>
      <c r="F18" s="42">
        <v>0</v>
      </c>
      <c r="G18" s="42">
        <v>0</v>
      </c>
      <c r="H18" s="42">
        <v>0</v>
      </c>
      <c r="I18" s="38"/>
    </row>
    <row r="19" spans="1:9" x14ac:dyDescent="0.2">
      <c r="A19" s="40" t="s">
        <v>20</v>
      </c>
      <c r="B19" s="43">
        <f t="shared" si="1"/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48">
        <v>0</v>
      </c>
      <c r="I19" s="40"/>
    </row>
    <row r="20" spans="1:9" x14ac:dyDescent="0.2">
      <c r="A20" s="40" t="s">
        <v>21</v>
      </c>
      <c r="B20" s="43">
        <f t="shared" si="1"/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48">
        <v>0</v>
      </c>
      <c r="I20" s="40"/>
    </row>
    <row r="21" spans="1:9" x14ac:dyDescent="0.2">
      <c r="A21" s="40" t="s">
        <v>22</v>
      </c>
      <c r="B21" s="43">
        <f t="shared" si="1"/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48">
        <v>0</v>
      </c>
      <c r="I21" s="40"/>
    </row>
    <row r="22" spans="1:9" s="30" customFormat="1" ht="25.5" x14ac:dyDescent="0.2">
      <c r="A22" s="38" t="s">
        <v>24</v>
      </c>
      <c r="B22" s="42">
        <f>C22+D22+E22+F22+G22+H22</f>
        <v>345.9</v>
      </c>
      <c r="C22" s="42">
        <f>C23+C24+C25</f>
        <v>24.3</v>
      </c>
      <c r="D22" s="42">
        <f>D23+D24+D25</f>
        <v>23.4</v>
      </c>
      <c r="E22" s="42">
        <f t="shared" ref="E22:H22" si="5">E23+E24+E25</f>
        <v>9.6</v>
      </c>
      <c r="F22" s="42">
        <f t="shared" si="5"/>
        <v>96.2</v>
      </c>
      <c r="G22" s="42">
        <f t="shared" si="5"/>
        <v>96.2</v>
      </c>
      <c r="H22" s="42">
        <f t="shared" si="5"/>
        <v>96.2</v>
      </c>
      <c r="I22" s="38"/>
    </row>
    <row r="23" spans="1:9" x14ac:dyDescent="0.2">
      <c r="A23" s="40" t="s">
        <v>20</v>
      </c>
      <c r="B23" s="44">
        <f>C23+D23+E23+F23+G23</f>
        <v>0</v>
      </c>
      <c r="C23" s="37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0"/>
    </row>
    <row r="24" spans="1:9" x14ac:dyDescent="0.2">
      <c r="A24" s="40" t="s">
        <v>21</v>
      </c>
      <c r="B24" s="42">
        <f>C24+D24+E24+F24+G24+H24</f>
        <v>345.9</v>
      </c>
      <c r="C24" s="35">
        <v>24.3</v>
      </c>
      <c r="D24" s="35">
        <v>23.4</v>
      </c>
      <c r="E24" s="35">
        <v>9.6</v>
      </c>
      <c r="F24" s="35">
        <v>96.2</v>
      </c>
      <c r="G24" s="35">
        <v>96.2</v>
      </c>
      <c r="H24" s="35">
        <v>96.2</v>
      </c>
      <c r="I24" s="40"/>
    </row>
    <row r="25" spans="1:9" x14ac:dyDescent="0.2">
      <c r="A25" s="40" t="s">
        <v>22</v>
      </c>
      <c r="B25" s="43">
        <f>SUM(C25:E25)</f>
        <v>0</v>
      </c>
      <c r="C25" s="37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0"/>
    </row>
    <row r="29" spans="1:9" ht="38.25" x14ac:dyDescent="0.2">
      <c r="A29" s="31" t="s">
        <v>27</v>
      </c>
    </row>
  </sheetData>
  <mergeCells count="6">
    <mergeCell ref="E1:I1"/>
    <mergeCell ref="A9:I9"/>
    <mergeCell ref="A5:A7"/>
    <mergeCell ref="I5:I7"/>
    <mergeCell ref="B5:H5"/>
    <mergeCell ref="B6:H6"/>
  </mergeCells>
  <phoneticPr fontId="8" type="noConversion"/>
  <pageMargins left="0.79" right="0.38" top="0.75" bottom="0.75" header="0.3" footer="0.3"/>
  <pageSetup paperSize="9" scale="67" orientation="landscape" r:id="rId1"/>
  <ignoredErrors>
    <ignoredError sqref="E18 B19:B21 B25" formulaRange="1"/>
    <ignoredError sqref="B23 B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Таб.1 прил.2</vt:lpstr>
      <vt:lpstr>Таб.2 прил.2</vt:lpstr>
      <vt:lpstr>Таб.3 прил.2</vt:lpstr>
      <vt:lpstr>Таб.4 прил.2</vt:lpstr>
      <vt:lpstr>'Таб.3 прил.2'!Заголовки_для_печати</vt:lpstr>
      <vt:lpstr>'Таб.1 прил.2'!Область_печати</vt:lpstr>
      <vt:lpstr>'Таб.2 прил.2'!Область_печати</vt:lpstr>
      <vt:lpstr>'Таб.4 прил.2'!Область_печати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30-kab</dc:creator>
  <cp:lastModifiedBy>KuraedovaLV</cp:lastModifiedBy>
  <cp:lastPrinted>2023-04-26T09:28:05Z</cp:lastPrinted>
  <dcterms:created xsi:type="dcterms:W3CDTF">2015-09-04T05:14:26Z</dcterms:created>
  <dcterms:modified xsi:type="dcterms:W3CDTF">2024-02-20T09:23:39Z</dcterms:modified>
</cp:coreProperties>
</file>