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2020\1.РЕГ.ПРОГРАММА\ЗАЯВКА на 2021 год\Внесение изменений в рег.программу\"/>
    </mc:Choice>
  </mc:AlternateContent>
  <bookViews>
    <workbookView xWindow="0" yWindow="0" windowWidth="28800" windowHeight="11535"/>
  </bookViews>
  <sheets>
    <sheet name="План-график реализации программ" sheetId="1" r:id="rId1"/>
  </sheets>
  <definedNames>
    <definedName name="_xlnm.Print_Titles" localSheetId="0">'План-график реализации программ'!$9:$10</definedName>
    <definedName name="_xlnm.Print_Area" localSheetId="0">'План-график реализации программ'!$A$1:$O$31</definedName>
  </definedNames>
  <calcPr calcId="162913" forceFullCalc="1"/>
</workbook>
</file>

<file path=xl/calcChain.xml><?xml version="1.0" encoding="utf-8"?>
<calcChain xmlns="http://schemas.openxmlformats.org/spreadsheetml/2006/main">
  <c r="F25" i="1" l="1"/>
  <c r="E25" i="1"/>
  <c r="D25" i="1"/>
  <c r="C25" i="1"/>
  <c r="F23" i="1"/>
  <c r="E23" i="1"/>
  <c r="D23" i="1"/>
  <c r="C23" i="1"/>
  <c r="F21" i="1"/>
  <c r="E21" i="1"/>
  <c r="D21" i="1"/>
  <c r="C21" i="1"/>
  <c r="F19" i="1"/>
  <c r="E19" i="1"/>
  <c r="D19" i="1"/>
  <c r="C19" i="1"/>
  <c r="F17" i="1"/>
  <c r="E17" i="1"/>
  <c r="E16" i="1" s="1"/>
  <c r="D17" i="1"/>
  <c r="D16" i="1" s="1"/>
  <c r="C17" i="1"/>
  <c r="O16" i="1"/>
  <c r="N16" i="1"/>
  <c r="M16" i="1"/>
  <c r="L16" i="1"/>
  <c r="K16" i="1"/>
  <c r="J16" i="1"/>
  <c r="I16" i="1"/>
  <c r="H16" i="1"/>
  <c r="G16" i="1"/>
  <c r="F13" i="1"/>
  <c r="F12" i="1" s="1"/>
  <c r="E13" i="1"/>
  <c r="E12" i="1" s="1"/>
  <c r="D13" i="1"/>
  <c r="D12" i="1" s="1"/>
  <c r="C13" i="1"/>
  <c r="C12" i="1" s="1"/>
  <c r="O12" i="1"/>
  <c r="N12" i="1"/>
  <c r="M12" i="1"/>
  <c r="L12" i="1"/>
  <c r="K12" i="1"/>
  <c r="J12" i="1"/>
  <c r="I12" i="1"/>
  <c r="H12" i="1"/>
  <c r="G12" i="1"/>
  <c r="F16" i="1" l="1"/>
  <c r="C16" i="1"/>
</calcChain>
</file>

<file path=xl/sharedStrings.xml><?xml version="1.0" encoding="utf-8"?>
<sst xmlns="http://schemas.openxmlformats.org/spreadsheetml/2006/main" count="80" uniqueCount="47">
  <si>
    <t xml:space="preserve">План-график реализации программы переселения </t>
  </si>
  <si>
    <t>№ п/п</t>
  </si>
  <si>
    <t>Наименование муниципального образования/ 
способ переселения</t>
  </si>
  <si>
    <t>Расселяемая  площадь жилых помещений 
(кв. м)</t>
  </si>
  <si>
    <t xml:space="preserve">Количество помещений 
(ед.) </t>
  </si>
  <si>
    <t>Количество граждан 
(чел.)</t>
  </si>
  <si>
    <t>Предоставляемая площадь                      (кв. м)</t>
  </si>
  <si>
    <t>Образованы земельные участки 
под строительство</t>
  </si>
  <si>
    <t>Оформлены права застройщика 
на земельные участки</t>
  </si>
  <si>
    <t>Подготовлена проектная документация</t>
  </si>
  <si>
    <t>Объявлен конкурс на
строительство
 (приобретение) жилых
 помещений</t>
  </si>
  <si>
    <t>Заключен контракт на строительство, договор на приобретение 
жилых помещений</t>
  </si>
  <si>
    <t>Получено разрешение на строительство</t>
  </si>
  <si>
    <t>Дом введен в эксплуатацию</t>
  </si>
  <si>
    <t>Зарегистрировано право собственности муниципального образования 
на жилые помещения</t>
  </si>
  <si>
    <t xml:space="preserve">Завершено переселение 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</si>
  <si>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</si>
  <si>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</si>
  <si>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</si>
  <si>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</si>
  <si>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</si>
  <si>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</si>
  <si>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</si>
  <si>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</si>
  <si>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</si>
  <si>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10 </t>
  </si>
  <si>
    <t> 11</t>
  </si>
  <si>
    <t>12 </t>
  </si>
  <si>
    <t>13 </t>
  </si>
  <si>
    <t>14 </t>
  </si>
  <si>
    <t> 15</t>
  </si>
  <si>
    <t xml:space="preserve">Этап текущего года </t>
  </si>
  <si>
    <t>Итого по субъекту Российской Федерации:</t>
  </si>
  <si>
    <t>Строительство многоквартирных домов</t>
  </si>
  <si>
    <t>Приобретение квартир у застройщика в построенных многоквартирных домах</t>
  </si>
  <si>
    <t>X</t>
  </si>
  <si>
    <t>Приобретение квартир у застройщика в строящихся многоквартирных домах</t>
  </si>
  <si>
    <t>Приобретение квартир у лиц, не являющихся застройщиком</t>
  </si>
  <si>
    <t>Этап последующего года</t>
  </si>
  <si>
    <t>_________».</t>
  </si>
  <si>
    <t>Приложение № 5 к постановлению Правительства Новосибирской области 
от _________________ №_________________</t>
  </si>
  <si>
    <t>«ПРИЛОЖЕНИЕ № 6
 к Региональной адресной программе 
Новосибирской области по переселению
граждан из аварийного жилищного фонда
 на 2019-2025 годы</t>
  </si>
  <si>
    <t>Итого по городу Татарску Татарского района</t>
  </si>
  <si>
    <t>Итого по городу Искитиму</t>
  </si>
  <si>
    <t>Итого по городу Новосибирску</t>
  </si>
  <si>
    <t>Итого по городу Оби</t>
  </si>
  <si>
    <t xml:space="preserve">Итого по городу Барабинску Барабинского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</si>
</sst>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topLeftCell="B1" zoomScale="90" zoomScaleNormal="80" zoomScaleSheetLayoutView="90" workbookViewId="0">
      <selection activeCell="G19" sqref="G19"/>
    </sheetView>
  </sheetViews>
  <sheetFormatPr defaultColWidth="9" defaultRowHeight="15" x14ac:dyDescent="0.25"/>
  <cols>
    <col min="1" max="1" width="5.42578125" style="16" customWidth="1"/>
    <col min="2" max="2" width="28" customWidth="1"/>
    <col min="3" max="15" width="16.7109375" customWidth="1"/>
  </cols>
  <sheetData>
    <row r="1" spans="1:16" ht="122.25" customHeight="1" x14ac:dyDescent="0.25">
      <c r="L1" s="24" t="s">
        <v>40</v>
      </c>
      <c r="M1" s="24"/>
      <c r="N1" s="24"/>
      <c r="O1" s="24"/>
    </row>
    <row r="2" spans="1:16" ht="183.75" customHeight="1" x14ac:dyDescent="0.25">
      <c r="L2" s="24" t="s">
        <v>41</v>
      </c>
      <c r="M2" s="24"/>
      <c r="N2" s="24"/>
      <c r="O2" s="24"/>
    </row>
    <row r="7" spans="1:16" ht="29.25" customHeight="1" x14ac:dyDescent="0.35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9" spans="1:16" ht="177" customHeight="1" x14ac:dyDescent="0.25">
      <c r="A9" s="1" t="s">
        <v>1</v>
      </c>
      <c r="B9" s="1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  <c r="P9" s="7"/>
    </row>
    <row r="10" spans="1:16" ht="18.75" customHeight="1" x14ac:dyDescent="0.25">
      <c r="A10" s="3" t="s">
        <v>16</v>
      </c>
      <c r="B10" s="3" t="s">
        <v>17</v>
      </c>
      <c r="C10" s="3" t="s">
        <v>18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27</v>
      </c>
      <c r="M10" s="3" t="s">
        <v>28</v>
      </c>
      <c r="N10" s="3" t="s">
        <v>29</v>
      </c>
      <c r="O10" s="3" t="s">
        <v>30</v>
      </c>
      <c r="P10" s="7"/>
    </row>
    <row r="11" spans="1:16" ht="18.75" customHeight="1" x14ac:dyDescent="0.3">
      <c r="A11" s="20" t="s">
        <v>31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7"/>
    </row>
    <row r="12" spans="1:16" ht="71.25" customHeight="1" x14ac:dyDescent="0.3">
      <c r="A12" s="15"/>
      <c r="B12" s="4" t="s">
        <v>32</v>
      </c>
      <c r="C12" s="11">
        <f>SUM(C13)</f>
        <v>2329.77</v>
      </c>
      <c r="D12" s="13">
        <f>SUM(D13)</f>
        <v>56</v>
      </c>
      <c r="E12" s="13">
        <f>SUM(E13)</f>
        <v>177</v>
      </c>
      <c r="F12" s="11">
        <f>SUM(F13)</f>
        <v>2931.6</v>
      </c>
      <c r="G12" s="8">
        <f t="shared" ref="G12:O12" si="0">IF(MAX(G13)=0,"",MAX(G13))</f>
        <v>43617</v>
      </c>
      <c r="H12" s="8">
        <f t="shared" si="0"/>
        <v>43891</v>
      </c>
      <c r="I12" s="8">
        <f t="shared" si="0"/>
        <v>44256</v>
      </c>
      <c r="J12" s="8">
        <f t="shared" si="0"/>
        <v>44774</v>
      </c>
      <c r="K12" s="8">
        <f t="shared" si="0"/>
        <v>44317</v>
      </c>
      <c r="L12" s="8">
        <f t="shared" si="0"/>
        <v>44287</v>
      </c>
      <c r="M12" s="8">
        <f t="shared" si="0"/>
        <v>44804</v>
      </c>
      <c r="N12" s="8">
        <f t="shared" si="0"/>
        <v>44866</v>
      </c>
      <c r="O12" s="8">
        <f t="shared" si="0"/>
        <v>44926</v>
      </c>
    </row>
    <row r="13" spans="1:16" ht="37.5" x14ac:dyDescent="0.3">
      <c r="A13" s="15">
        <v>1</v>
      </c>
      <c r="B13" s="4" t="s">
        <v>44</v>
      </c>
      <c r="C13" s="11">
        <f>SUM(C14:C14)</f>
        <v>2329.77</v>
      </c>
      <c r="D13" s="13">
        <f>SUM(D14:D14)</f>
        <v>56</v>
      </c>
      <c r="E13" s="13">
        <f>SUM(E14:E14)</f>
        <v>177</v>
      </c>
      <c r="F13" s="11">
        <f>SUM(F14:F14)</f>
        <v>2931.6</v>
      </c>
      <c r="G13" s="8">
        <v>43617</v>
      </c>
      <c r="H13" s="8">
        <v>43891</v>
      </c>
      <c r="I13" s="8">
        <v>44256</v>
      </c>
      <c r="J13" s="8">
        <v>44774</v>
      </c>
      <c r="K13" s="8">
        <v>44317</v>
      </c>
      <c r="L13" s="8">
        <v>44287</v>
      </c>
      <c r="M13" s="8">
        <v>44804</v>
      </c>
      <c r="N13" s="8">
        <v>44866</v>
      </c>
      <c r="O13" s="8">
        <v>44926</v>
      </c>
    </row>
    <row r="14" spans="1:16" ht="56.25" x14ac:dyDescent="0.25">
      <c r="A14" s="9"/>
      <c r="B14" s="5" t="s">
        <v>33</v>
      </c>
      <c r="C14" s="12">
        <v>2329.77</v>
      </c>
      <c r="D14" s="14">
        <v>56</v>
      </c>
      <c r="E14" s="14">
        <v>177</v>
      </c>
      <c r="F14" s="12">
        <v>2931.6</v>
      </c>
      <c r="G14" s="10">
        <v>43617</v>
      </c>
      <c r="H14" s="10">
        <v>43891</v>
      </c>
      <c r="I14" s="10">
        <v>44256</v>
      </c>
      <c r="J14" s="10">
        <v>44774</v>
      </c>
      <c r="K14" s="10">
        <v>44317</v>
      </c>
      <c r="L14" s="10">
        <v>44287</v>
      </c>
      <c r="M14" s="10">
        <v>44804</v>
      </c>
      <c r="N14" s="10">
        <v>44866</v>
      </c>
      <c r="O14" s="10">
        <v>44926</v>
      </c>
    </row>
    <row r="15" spans="1:16" ht="18" customHeight="1" x14ac:dyDescent="0.3">
      <c r="A15" s="21" t="s">
        <v>38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</row>
    <row r="16" spans="1:16" ht="71.25" customHeight="1" x14ac:dyDescent="0.25">
      <c r="A16" s="9"/>
      <c r="B16" s="6" t="s">
        <v>32</v>
      </c>
      <c r="C16" s="11">
        <f>SUM(C17,C19,C21,C23,C25)</f>
        <v>25378.06</v>
      </c>
      <c r="D16" s="13">
        <f>SUM(D17,D19,D21,D23,D25)</f>
        <v>568</v>
      </c>
      <c r="E16" s="13">
        <f>SUM(E17,E19,E21,E23,E25)</f>
        <v>1425</v>
      </c>
      <c r="F16" s="11">
        <f>SUM(F17,F19,F21,F23,F25)</f>
        <v>25378.06</v>
      </c>
      <c r="G16" s="8">
        <f t="shared" ref="G16:O16" si="1">IF(MAX(G17,G19,G21,G23,G25)=0,"",MAX(G17,G19,G21,G23,G25))</f>
        <v>44362</v>
      </c>
      <c r="H16" s="8">
        <f t="shared" si="1"/>
        <v>44713</v>
      </c>
      <c r="I16" s="8">
        <f t="shared" si="1"/>
        <v>44743</v>
      </c>
      <c r="J16" s="8">
        <f t="shared" si="1"/>
        <v>45199</v>
      </c>
      <c r="K16" s="8">
        <f t="shared" si="1"/>
        <v>45230</v>
      </c>
      <c r="L16" s="8">
        <f t="shared" si="1"/>
        <v>44804</v>
      </c>
      <c r="M16" s="8">
        <f t="shared" si="1"/>
        <v>45199</v>
      </c>
      <c r="N16" s="8">
        <f t="shared" si="1"/>
        <v>45260</v>
      </c>
      <c r="O16" s="8">
        <f t="shared" si="1"/>
        <v>45291</v>
      </c>
    </row>
    <row r="17" spans="1:21" ht="37.5" x14ac:dyDescent="0.25">
      <c r="A17" s="9">
        <v>1</v>
      </c>
      <c r="B17" s="6" t="s">
        <v>44</v>
      </c>
      <c r="C17" s="11">
        <f>SUM(C18:C18)</f>
        <v>9101.19</v>
      </c>
      <c r="D17" s="13">
        <f>SUM(D18:D18)</f>
        <v>238</v>
      </c>
      <c r="E17" s="13">
        <f>SUM(E18:E18)</f>
        <v>649</v>
      </c>
      <c r="F17" s="11">
        <f>SUM(F18:F18)</f>
        <v>9101.19</v>
      </c>
      <c r="G17" s="9" t="s">
        <v>35</v>
      </c>
      <c r="H17" s="9" t="s">
        <v>35</v>
      </c>
      <c r="I17" s="9" t="s">
        <v>35</v>
      </c>
      <c r="J17" s="8">
        <v>45169</v>
      </c>
      <c r="K17" s="8">
        <v>45199</v>
      </c>
      <c r="L17" s="9" t="s">
        <v>35</v>
      </c>
      <c r="M17" s="9" t="s">
        <v>35</v>
      </c>
      <c r="N17" s="8">
        <v>45245</v>
      </c>
      <c r="O17" s="8">
        <v>45291</v>
      </c>
    </row>
    <row r="18" spans="1:21" ht="112.5" x14ac:dyDescent="0.25">
      <c r="A18" s="9"/>
      <c r="B18" s="5" t="s">
        <v>34</v>
      </c>
      <c r="C18" s="12">
        <v>9101.19</v>
      </c>
      <c r="D18" s="14">
        <v>238</v>
      </c>
      <c r="E18" s="14">
        <v>649</v>
      </c>
      <c r="F18" s="12">
        <v>9101.19</v>
      </c>
      <c r="G18" s="9" t="s">
        <v>35</v>
      </c>
      <c r="H18" s="9" t="s">
        <v>35</v>
      </c>
      <c r="I18" s="9" t="s">
        <v>35</v>
      </c>
      <c r="J18" s="10">
        <v>45169</v>
      </c>
      <c r="K18" s="10">
        <v>45199</v>
      </c>
      <c r="L18" s="9" t="s">
        <v>35</v>
      </c>
      <c r="M18" s="9" t="s">
        <v>35</v>
      </c>
      <c r="N18" s="10">
        <v>45245</v>
      </c>
      <c r="O18" s="10">
        <v>45291</v>
      </c>
    </row>
    <row r="19" spans="1:21" ht="37.5" x14ac:dyDescent="0.25">
      <c r="A19" s="9">
        <v>2</v>
      </c>
      <c r="B19" s="6" t="s">
        <v>43</v>
      </c>
      <c r="C19" s="11">
        <f>SUM(C20:C20)</f>
        <v>14428.85</v>
      </c>
      <c r="D19" s="13">
        <f>SUM(D20:D20)</f>
        <v>285</v>
      </c>
      <c r="E19" s="13">
        <f>SUM(E20:E20)</f>
        <v>659</v>
      </c>
      <c r="F19" s="11">
        <f>SUM(F20:F20)</f>
        <v>14428.85</v>
      </c>
      <c r="G19" s="9" t="s">
        <v>35</v>
      </c>
      <c r="H19" s="9" t="s">
        <v>35</v>
      </c>
      <c r="I19" s="9" t="s">
        <v>35</v>
      </c>
      <c r="J19" s="8">
        <v>44104</v>
      </c>
      <c r="K19" s="8">
        <v>45230</v>
      </c>
      <c r="L19" s="9" t="s">
        <v>35</v>
      </c>
      <c r="M19" s="9" t="s">
        <v>35</v>
      </c>
      <c r="N19" s="8">
        <v>45245</v>
      </c>
      <c r="O19" s="8">
        <v>45291</v>
      </c>
    </row>
    <row r="20" spans="1:21" ht="112.5" x14ac:dyDescent="0.25">
      <c r="A20" s="9"/>
      <c r="B20" s="5" t="s">
        <v>34</v>
      </c>
      <c r="C20" s="12">
        <v>14428.85</v>
      </c>
      <c r="D20" s="14">
        <v>285</v>
      </c>
      <c r="E20" s="14">
        <v>659</v>
      </c>
      <c r="F20" s="12">
        <v>14428.85</v>
      </c>
      <c r="G20" s="9" t="s">
        <v>35</v>
      </c>
      <c r="H20" s="9" t="s">
        <v>35</v>
      </c>
      <c r="I20" s="9" t="s">
        <v>35</v>
      </c>
      <c r="J20" s="10">
        <v>44104</v>
      </c>
      <c r="K20" s="10">
        <v>45230</v>
      </c>
      <c r="L20" s="9" t="s">
        <v>35</v>
      </c>
      <c r="M20" s="9" t="s">
        <v>35</v>
      </c>
      <c r="N20" s="10">
        <v>45245</v>
      </c>
      <c r="O20" s="10">
        <v>45291</v>
      </c>
    </row>
    <row r="21" spans="1:21" ht="56.25" x14ac:dyDescent="0.25">
      <c r="A21" s="9">
        <v>3</v>
      </c>
      <c r="B21" s="6" t="s">
        <v>42</v>
      </c>
      <c r="C21" s="11">
        <f>SUM(C22:C22)</f>
        <v>1015.6</v>
      </c>
      <c r="D21" s="13">
        <f>SUM(D22:D22)</f>
        <v>18</v>
      </c>
      <c r="E21" s="13">
        <f>SUM(E22:E22)</f>
        <v>56</v>
      </c>
      <c r="F21" s="11">
        <f>SUM(F22:F22)</f>
        <v>1015.6</v>
      </c>
      <c r="G21" s="8">
        <v>44362</v>
      </c>
      <c r="H21" s="8">
        <v>44438</v>
      </c>
      <c r="I21" s="8">
        <v>44545</v>
      </c>
      <c r="J21" s="8">
        <v>44865</v>
      </c>
      <c r="K21" s="8">
        <v>44895</v>
      </c>
      <c r="L21" s="8">
        <v>44592</v>
      </c>
      <c r="M21" s="8">
        <v>45199</v>
      </c>
      <c r="N21" s="8">
        <v>45230</v>
      </c>
      <c r="O21" s="8">
        <v>45291</v>
      </c>
    </row>
    <row r="22" spans="1:21" ht="56.25" x14ac:dyDescent="0.25">
      <c r="A22" s="9"/>
      <c r="B22" s="5" t="s">
        <v>33</v>
      </c>
      <c r="C22" s="12">
        <v>1015.6</v>
      </c>
      <c r="D22" s="14">
        <v>18</v>
      </c>
      <c r="E22" s="14">
        <v>56</v>
      </c>
      <c r="F22" s="12">
        <v>1015.6</v>
      </c>
      <c r="G22" s="10">
        <v>44362</v>
      </c>
      <c r="H22" s="10">
        <v>44438</v>
      </c>
      <c r="I22" s="10">
        <v>44545</v>
      </c>
      <c r="J22" s="10">
        <v>44865</v>
      </c>
      <c r="K22" s="10">
        <v>44895</v>
      </c>
      <c r="L22" s="10">
        <v>44592</v>
      </c>
      <c r="M22" s="10">
        <v>45199</v>
      </c>
      <c r="N22" s="10">
        <v>45230</v>
      </c>
      <c r="O22" s="10">
        <v>45291</v>
      </c>
    </row>
    <row r="23" spans="1:21" ht="18.75" x14ac:dyDescent="0.25">
      <c r="A23" s="9">
        <v>4</v>
      </c>
      <c r="B23" s="6" t="s">
        <v>45</v>
      </c>
      <c r="C23" s="11">
        <f>SUM(C24:C24)</f>
        <v>352.9</v>
      </c>
      <c r="D23" s="13">
        <f>SUM(D24:D24)</f>
        <v>7</v>
      </c>
      <c r="E23" s="13">
        <f>SUM(E24:E24)</f>
        <v>19</v>
      </c>
      <c r="F23" s="11">
        <f>SUM(F24:F24)</f>
        <v>352.9</v>
      </c>
      <c r="G23" s="8">
        <v>42711</v>
      </c>
      <c r="H23" s="8">
        <v>44713</v>
      </c>
      <c r="I23" s="8">
        <v>44743</v>
      </c>
      <c r="J23" s="8">
        <v>44819</v>
      </c>
      <c r="K23" s="8">
        <v>44865</v>
      </c>
      <c r="L23" s="8">
        <v>44804</v>
      </c>
      <c r="M23" s="8">
        <v>45184</v>
      </c>
      <c r="N23" s="8">
        <v>45214</v>
      </c>
      <c r="O23" s="8">
        <v>45291</v>
      </c>
    </row>
    <row r="24" spans="1:21" ht="112.5" x14ac:dyDescent="0.25">
      <c r="A24" s="9"/>
      <c r="B24" s="5" t="s">
        <v>36</v>
      </c>
      <c r="C24" s="12">
        <v>352.9</v>
      </c>
      <c r="D24" s="14">
        <v>7</v>
      </c>
      <c r="E24" s="14">
        <v>19</v>
      </c>
      <c r="F24" s="12">
        <v>352.9</v>
      </c>
      <c r="G24" s="10">
        <v>42711</v>
      </c>
      <c r="H24" s="10">
        <v>44713</v>
      </c>
      <c r="I24" s="10">
        <v>44743</v>
      </c>
      <c r="J24" s="10">
        <v>44819</v>
      </c>
      <c r="K24" s="10">
        <v>44865</v>
      </c>
      <c r="L24" s="10">
        <v>44804</v>
      </c>
      <c r="M24" s="10">
        <v>45184</v>
      </c>
      <c r="N24" s="10">
        <v>45214</v>
      </c>
      <c r="O24" s="10">
        <v>45291</v>
      </c>
    </row>
    <row r="25" spans="1:21" ht="75" x14ac:dyDescent="0.25">
      <c r="A25" s="9">
        <v>5</v>
      </c>
      <c r="B25" s="6" t="s">
        <v>46</v>
      </c>
      <c r="C25" s="11">
        <f>SUM(C26:C26)</f>
        <v>479.52</v>
      </c>
      <c r="D25" s="13">
        <f>SUM(D26:D26)</f>
        <v>20</v>
      </c>
      <c r="E25" s="13">
        <f>SUM(E26:E26)</f>
        <v>42</v>
      </c>
      <c r="F25" s="11">
        <f>SUM(F26:F26)</f>
        <v>479.52</v>
      </c>
      <c r="G25" s="9" t="s">
        <v>35</v>
      </c>
      <c r="H25" s="9" t="s">
        <v>35</v>
      </c>
      <c r="I25" s="9" t="s">
        <v>35</v>
      </c>
      <c r="J25" s="8">
        <v>45199</v>
      </c>
      <c r="K25" s="8">
        <v>45230</v>
      </c>
      <c r="L25" s="9" t="s">
        <v>35</v>
      </c>
      <c r="M25" s="9" t="s">
        <v>35</v>
      </c>
      <c r="N25" s="8">
        <v>45260</v>
      </c>
      <c r="O25" s="8">
        <v>45291</v>
      </c>
    </row>
    <row r="26" spans="1:21" ht="75" x14ac:dyDescent="0.25">
      <c r="A26" s="9"/>
      <c r="B26" s="5" t="s">
        <v>37</v>
      </c>
      <c r="C26" s="12">
        <v>479.52</v>
      </c>
      <c r="D26" s="14">
        <v>20</v>
      </c>
      <c r="E26" s="14">
        <v>42</v>
      </c>
      <c r="F26" s="12">
        <v>479.52</v>
      </c>
      <c r="G26" s="9" t="s">
        <v>35</v>
      </c>
      <c r="H26" s="9" t="s">
        <v>35</v>
      </c>
      <c r="I26" s="9" t="s">
        <v>35</v>
      </c>
      <c r="J26" s="10">
        <v>45199</v>
      </c>
      <c r="K26" s="10">
        <v>45230</v>
      </c>
      <c r="L26" s="9" t="s">
        <v>35</v>
      </c>
      <c r="M26" s="9" t="s">
        <v>35</v>
      </c>
      <c r="N26" s="10">
        <v>45260</v>
      </c>
      <c r="O26" s="10">
        <v>45291</v>
      </c>
    </row>
    <row r="31" spans="1:21" ht="26.25" customHeight="1" x14ac:dyDescent="0.4">
      <c r="A31" s="18" t="s">
        <v>39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/>
      <c r="Q31" s="17"/>
      <c r="R31" s="17"/>
      <c r="S31" s="17"/>
      <c r="T31" s="17"/>
      <c r="U31" s="17"/>
    </row>
  </sheetData>
  <sheetProtection formatCells="0" formatColumns="0" formatRows="0" insertColumns="0" insertRows="0" insertHyperlinks="0" deleteColumns="0" deleteRows="0" sort="0" autoFilter="0" pivotTables="0"/>
  <mergeCells count="6">
    <mergeCell ref="A31:O31"/>
    <mergeCell ref="A7:O7"/>
    <mergeCell ref="A11:O11"/>
    <mergeCell ref="A15:O15"/>
    <mergeCell ref="L1:O1"/>
    <mergeCell ref="L2:O2"/>
  </mergeCells>
  <pageMargins left="0.70866141732284005" right="0.70866141732284005" top="0.74803149606299002" bottom="0.74803149606299002" header="0.31496062992126" footer="0.31496062992126"/>
  <pageSetup paperSize="9" scale="52" fitToHeight="0" orientation="landscape" r:id="rId1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План-график реализации программ</vt:lpstr>
      <vt:lpstr>'План-график реализации программ'!Заголовки_для_печати</vt:lpstr>
      <vt:lpstr>'План-график реализации программ'!Область_печати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Михалицына Полина Евгеньевна</dc:creator>
  <cp:keywords/>
  <dc:description/>
  <cp:lastModifiedBy>Меньщикова Анастасия Сергеевна</cp:lastModifiedBy>
  <cp:lastPrinted>2020-06-01T03:33:53Z</cp:lastPrinted>
  <dcterms:created xsi:type="dcterms:W3CDTF">2006-09-16T12:00:00Z</dcterms:created>
  <dcterms:modified xsi:type="dcterms:W3CDTF">2020-06-01T03:37:22Z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1033-11.1.0.8722</vt:lpwstr>
  </property>
</Properties>
</file>