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\Desktop\Региональная програма ЧВ\Изменения окт 2019\Изменения на подпись\"/>
    </mc:Choice>
  </mc:AlternateContent>
  <bookViews>
    <workbookView xWindow="0" yWindow="0" windowWidth="28800" windowHeight="12435"/>
  </bookViews>
  <sheets>
    <sheet name="Приложение 3" sheetId="1" r:id="rId1"/>
  </sheets>
  <definedNames>
    <definedName name="Print_Titles_0" localSheetId="0">'Приложение 3'!$7:$10</definedName>
    <definedName name="Print_Titles_0_0" localSheetId="0">'Приложение 3'!$7:$10</definedName>
    <definedName name="Print_Titles_0_0_0" localSheetId="0">'Приложение 3'!$7:$10</definedName>
    <definedName name="report3" localSheetId="0">'Приложение 3'!$7:$10</definedName>
    <definedName name="report4" localSheetId="0">'Приложение 3'!$7:$10</definedName>
    <definedName name="_xlnm.Print_Titles" localSheetId="0">'Приложение 3'!$9:$9</definedName>
    <definedName name="_xlnm.Print_Area" localSheetId="0">'Приложение 3'!$A:$K</definedName>
  </definedNames>
  <calcPr calcId="152511"/>
</workbook>
</file>

<file path=xl/calcChain.xml><?xml version="1.0" encoding="utf-8"?>
<calcChain xmlns="http://schemas.openxmlformats.org/spreadsheetml/2006/main">
  <c r="E153" i="1" l="1"/>
  <c r="K152" i="1"/>
  <c r="J152" i="1"/>
  <c r="I152" i="1"/>
  <c r="H152" i="1"/>
  <c r="G152" i="1"/>
  <c r="F152" i="1"/>
  <c r="E152" i="1"/>
  <c r="D152" i="1"/>
  <c r="E151" i="1"/>
  <c r="K150" i="1"/>
  <c r="J150" i="1"/>
  <c r="I150" i="1"/>
  <c r="H150" i="1"/>
  <c r="G150" i="1"/>
  <c r="F150" i="1"/>
  <c r="E150" i="1" s="1"/>
  <c r="D150" i="1"/>
  <c r="E149" i="1"/>
  <c r="K148" i="1"/>
  <c r="J148" i="1"/>
  <c r="I148" i="1"/>
  <c r="H148" i="1"/>
  <c r="G148" i="1"/>
  <c r="F148" i="1"/>
  <c r="D148" i="1"/>
  <c r="E147" i="1"/>
  <c r="K146" i="1"/>
  <c r="J146" i="1"/>
  <c r="I146" i="1"/>
  <c r="H146" i="1"/>
  <c r="G146" i="1"/>
  <c r="F146" i="1"/>
  <c r="E146" i="1" s="1"/>
  <c r="D146" i="1"/>
  <c r="E145" i="1"/>
  <c r="K144" i="1"/>
  <c r="J144" i="1"/>
  <c r="I144" i="1"/>
  <c r="H144" i="1"/>
  <c r="G144" i="1"/>
  <c r="F144" i="1"/>
  <c r="E144" i="1" s="1"/>
  <c r="D144" i="1"/>
  <c r="E143" i="1"/>
  <c r="K142" i="1"/>
  <c r="J142" i="1"/>
  <c r="I142" i="1"/>
  <c r="H142" i="1"/>
  <c r="G142" i="1"/>
  <c r="F142" i="1"/>
  <c r="D142" i="1"/>
  <c r="E141" i="1"/>
  <c r="K140" i="1"/>
  <c r="J140" i="1"/>
  <c r="I140" i="1"/>
  <c r="H140" i="1"/>
  <c r="G140" i="1"/>
  <c r="F140" i="1"/>
  <c r="D140" i="1"/>
  <c r="E139" i="1"/>
  <c r="K138" i="1"/>
  <c r="J138" i="1"/>
  <c r="I138" i="1"/>
  <c r="H138" i="1"/>
  <c r="G138" i="1"/>
  <c r="F138" i="1"/>
  <c r="D138" i="1"/>
  <c r="E137" i="1"/>
  <c r="K136" i="1"/>
  <c r="J136" i="1"/>
  <c r="I136" i="1"/>
  <c r="H136" i="1"/>
  <c r="G136" i="1"/>
  <c r="F136" i="1"/>
  <c r="E136" i="1" s="1"/>
  <c r="D136" i="1"/>
  <c r="E135" i="1"/>
  <c r="K134" i="1"/>
  <c r="J134" i="1"/>
  <c r="I134" i="1"/>
  <c r="H134" i="1"/>
  <c r="G134" i="1"/>
  <c r="F134" i="1"/>
  <c r="D134" i="1"/>
  <c r="E133" i="1"/>
  <c r="K132" i="1"/>
  <c r="J132" i="1"/>
  <c r="I132" i="1"/>
  <c r="H132" i="1"/>
  <c r="G132" i="1"/>
  <c r="F132" i="1"/>
  <c r="D132" i="1"/>
  <c r="E131" i="1"/>
  <c r="K130" i="1"/>
  <c r="J130" i="1"/>
  <c r="I130" i="1"/>
  <c r="H130" i="1"/>
  <c r="G130" i="1"/>
  <c r="F130" i="1"/>
  <c r="D130" i="1"/>
  <c r="E129" i="1"/>
  <c r="K128" i="1"/>
  <c r="J128" i="1"/>
  <c r="I128" i="1"/>
  <c r="H128" i="1"/>
  <c r="G128" i="1"/>
  <c r="F128" i="1"/>
  <c r="D128" i="1"/>
  <c r="E127" i="1"/>
  <c r="E126" i="1"/>
  <c r="K125" i="1"/>
  <c r="J125" i="1"/>
  <c r="I125" i="1"/>
  <c r="H125" i="1"/>
  <c r="G125" i="1"/>
  <c r="F125" i="1"/>
  <c r="D125" i="1"/>
  <c r="E124" i="1"/>
  <c r="K123" i="1"/>
  <c r="J123" i="1"/>
  <c r="I123" i="1"/>
  <c r="H123" i="1"/>
  <c r="G123" i="1"/>
  <c r="F123" i="1"/>
  <c r="D123" i="1"/>
  <c r="E122" i="1"/>
  <c r="K121" i="1"/>
  <c r="J121" i="1"/>
  <c r="I121" i="1"/>
  <c r="H121" i="1"/>
  <c r="G121" i="1"/>
  <c r="F121" i="1"/>
  <c r="D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K91" i="1"/>
  <c r="J91" i="1"/>
  <c r="I91" i="1"/>
  <c r="H91" i="1"/>
  <c r="G91" i="1"/>
  <c r="F91" i="1"/>
  <c r="D91" i="1"/>
  <c r="E90" i="1"/>
  <c r="K89" i="1"/>
  <c r="J89" i="1"/>
  <c r="I89" i="1"/>
  <c r="H89" i="1"/>
  <c r="G89" i="1"/>
  <c r="F89" i="1"/>
  <c r="D89" i="1"/>
  <c r="E88" i="1"/>
  <c r="E87" i="1"/>
  <c r="K86" i="1"/>
  <c r="J86" i="1"/>
  <c r="I86" i="1"/>
  <c r="H86" i="1"/>
  <c r="G86" i="1"/>
  <c r="F86" i="1"/>
  <c r="D86" i="1"/>
  <c r="E81" i="1"/>
  <c r="K80" i="1"/>
  <c r="J80" i="1"/>
  <c r="I80" i="1"/>
  <c r="H80" i="1"/>
  <c r="G80" i="1"/>
  <c r="F80" i="1"/>
  <c r="D80" i="1"/>
  <c r="E79" i="1"/>
  <c r="K78" i="1"/>
  <c r="J78" i="1"/>
  <c r="I78" i="1"/>
  <c r="H78" i="1"/>
  <c r="G78" i="1"/>
  <c r="F78" i="1"/>
  <c r="D78" i="1"/>
  <c r="E77" i="1"/>
  <c r="K76" i="1"/>
  <c r="J76" i="1"/>
  <c r="I76" i="1"/>
  <c r="H76" i="1"/>
  <c r="G76" i="1"/>
  <c r="F76" i="1"/>
  <c r="D76" i="1"/>
  <c r="E75" i="1"/>
  <c r="K74" i="1"/>
  <c r="J74" i="1"/>
  <c r="I74" i="1"/>
  <c r="H74" i="1"/>
  <c r="G74" i="1"/>
  <c r="F74" i="1"/>
  <c r="D74" i="1"/>
  <c r="E73" i="1"/>
  <c r="K72" i="1"/>
  <c r="J72" i="1"/>
  <c r="I72" i="1"/>
  <c r="H72" i="1"/>
  <c r="G72" i="1"/>
  <c r="F72" i="1"/>
  <c r="D72" i="1"/>
  <c r="E71" i="1"/>
  <c r="K70" i="1"/>
  <c r="J70" i="1"/>
  <c r="I70" i="1"/>
  <c r="H70" i="1"/>
  <c r="G70" i="1"/>
  <c r="F70" i="1"/>
  <c r="D70" i="1"/>
  <c r="E69" i="1"/>
  <c r="K68" i="1"/>
  <c r="J68" i="1"/>
  <c r="I68" i="1"/>
  <c r="H68" i="1"/>
  <c r="G68" i="1"/>
  <c r="F68" i="1"/>
  <c r="D68" i="1"/>
  <c r="E67" i="1"/>
  <c r="K66" i="1"/>
  <c r="J66" i="1"/>
  <c r="I66" i="1"/>
  <c r="H66" i="1"/>
  <c r="G66" i="1"/>
  <c r="F66" i="1"/>
  <c r="D66" i="1"/>
  <c r="E65" i="1"/>
  <c r="K64" i="1"/>
  <c r="J64" i="1"/>
  <c r="I64" i="1"/>
  <c r="H64" i="1"/>
  <c r="G64" i="1"/>
  <c r="F64" i="1"/>
  <c r="D64" i="1"/>
  <c r="E63" i="1"/>
  <c r="K62" i="1"/>
  <c r="J62" i="1"/>
  <c r="I62" i="1"/>
  <c r="H62" i="1"/>
  <c r="G62" i="1"/>
  <c r="F62" i="1"/>
  <c r="D62" i="1"/>
  <c r="E61" i="1"/>
  <c r="K60" i="1"/>
  <c r="J60" i="1"/>
  <c r="I60" i="1"/>
  <c r="H60" i="1"/>
  <c r="G60" i="1"/>
  <c r="F60" i="1"/>
  <c r="D60" i="1"/>
  <c r="E59" i="1"/>
  <c r="K58" i="1"/>
  <c r="J58" i="1"/>
  <c r="I58" i="1"/>
  <c r="H58" i="1"/>
  <c r="G58" i="1"/>
  <c r="F58" i="1"/>
  <c r="D58" i="1"/>
  <c r="E57" i="1"/>
  <c r="K56" i="1"/>
  <c r="J56" i="1"/>
  <c r="I56" i="1"/>
  <c r="H56" i="1"/>
  <c r="G56" i="1"/>
  <c r="F56" i="1"/>
  <c r="D56" i="1"/>
  <c r="E55" i="1"/>
  <c r="E54" i="1"/>
  <c r="K53" i="1"/>
  <c r="J53" i="1"/>
  <c r="I53" i="1"/>
  <c r="H53" i="1"/>
  <c r="G53" i="1"/>
  <c r="F53" i="1"/>
  <c r="D53" i="1"/>
  <c r="E52" i="1"/>
  <c r="K51" i="1"/>
  <c r="J51" i="1"/>
  <c r="I51" i="1"/>
  <c r="H51" i="1"/>
  <c r="G51" i="1"/>
  <c r="F51" i="1"/>
  <c r="D51" i="1"/>
  <c r="E50" i="1"/>
  <c r="K49" i="1"/>
  <c r="J49" i="1"/>
  <c r="I49" i="1"/>
  <c r="H49" i="1"/>
  <c r="G49" i="1"/>
  <c r="F49" i="1"/>
  <c r="D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K19" i="1"/>
  <c r="J19" i="1"/>
  <c r="I19" i="1"/>
  <c r="H19" i="1"/>
  <c r="G19" i="1"/>
  <c r="F19" i="1"/>
  <c r="D19" i="1"/>
  <c r="E18" i="1"/>
  <c r="K17" i="1"/>
  <c r="J17" i="1"/>
  <c r="I17" i="1"/>
  <c r="H17" i="1"/>
  <c r="G17" i="1"/>
  <c r="F17" i="1"/>
  <c r="D17" i="1"/>
  <c r="E16" i="1"/>
  <c r="E15" i="1"/>
  <c r="K14" i="1"/>
  <c r="J14" i="1"/>
  <c r="I14" i="1"/>
  <c r="H14" i="1"/>
  <c r="G14" i="1"/>
  <c r="F14" i="1"/>
  <c r="D14" i="1"/>
  <c r="E70" i="1" l="1"/>
  <c r="E62" i="1"/>
  <c r="E64" i="1"/>
  <c r="E68" i="1"/>
  <c r="E140" i="1"/>
  <c r="H13" i="1"/>
  <c r="E58" i="1"/>
  <c r="E78" i="1"/>
  <c r="E86" i="1"/>
  <c r="I85" i="1"/>
  <c r="E121" i="1"/>
  <c r="D13" i="1"/>
  <c r="D12" i="1" s="1"/>
  <c r="D85" i="1"/>
  <c r="D84" i="1" s="1"/>
  <c r="E19" i="1"/>
  <c r="E66" i="1"/>
  <c r="E72" i="1"/>
  <c r="E76" i="1"/>
  <c r="E91" i="1"/>
  <c r="J85" i="1"/>
  <c r="E123" i="1"/>
  <c r="E128" i="1"/>
  <c r="E148" i="1"/>
  <c r="E17" i="1"/>
  <c r="J13" i="1"/>
  <c r="E49" i="1"/>
  <c r="E53" i="1"/>
  <c r="E74" i="1"/>
  <c r="E80" i="1"/>
  <c r="E89" i="1"/>
  <c r="K85" i="1"/>
  <c r="E125" i="1"/>
  <c r="E130" i="1"/>
  <c r="E134" i="1"/>
  <c r="E14" i="1"/>
  <c r="G13" i="1"/>
  <c r="G12" i="1" s="1"/>
  <c r="H12" i="1" s="1"/>
  <c r="K13" i="1"/>
  <c r="E56" i="1"/>
  <c r="E60" i="1"/>
  <c r="H85" i="1"/>
  <c r="E132" i="1"/>
  <c r="E138" i="1"/>
  <c r="E142" i="1"/>
  <c r="I13" i="1"/>
  <c r="I12" i="1" s="1"/>
  <c r="F85" i="1"/>
  <c r="E85" i="1" s="1"/>
  <c r="F13" i="1"/>
  <c r="E51" i="1"/>
  <c r="G85" i="1"/>
  <c r="G84" i="1" s="1"/>
  <c r="H84" i="1" s="1"/>
  <c r="I84" i="1" s="1"/>
  <c r="J84" i="1" s="1"/>
  <c r="K84" i="1" s="1"/>
  <c r="J12" i="1" l="1"/>
  <c r="K12" i="1" s="1"/>
  <c r="E13" i="1"/>
</calcChain>
</file>

<file path=xl/sharedStrings.xml><?xml version="1.0" encoding="utf-8"?>
<sst xmlns="http://schemas.openxmlformats.org/spreadsheetml/2006/main" count="276" uniqueCount="117">
  <si>
    <t>№</t>
  </si>
  <si>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</si>
  <si>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</si>
  <si>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</si>
  <si>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</si>
  <si>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</si>
  <si>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</si>
  <si>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</si>
  <si>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</si>
  <si>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</si>
  <si>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</si>
  <si>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</si>
  <si>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</si>
  <si>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</si>
  <si>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</si>
  <si>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x</t>
  </si>
  <si>
    <t>Значение целевого показателя,  достигаемое в ходе реализации программы</t>
  </si>
  <si>
    <t>Суммарный прирост показателя  по Новосибирской области</t>
  </si>
  <si>
    <t>Итого по Барабинский муниципальный район</t>
  </si>
  <si>
    <t>Барабинский муниципальный район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</si>
  <si>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</si>
  <si>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Итого по Венгеровский муниципальный район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</si>
  <si>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</si>
  <si>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</si>
  <si>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Итого по Город Новосибирск</t>
  </si>
  <si>
    <t>Город Новосибирск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</si>
  <si>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</si>
  <si>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</si>
  <si>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узла переключений и регулирования на водоводах верхней зоны в районе ул. Пролетарская</t>
  </si>
  <si>
    <t>Реконструкция водовода по улице Фрунзе от улицы Селезнева до улицы Кошурникова</t>
  </si>
  <si>
    <t>Реконструкция водопровода от ул. Шевченко до путепровода через улицу Октябрьская магистраль  Д 500 мм протяженностью 0,28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</si>
  <si>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</si>
  <si>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</si>
  <si>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2,96 км от ТЭЦ-4 до площадки контр-резервуаров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</si>
  <si>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</si>
  <si>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водовода Д 800 мм протяженностью 2,12 км от площадки контр-резервуаров до Северного объезда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</si>
  <si>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</si>
  <si>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Реконструкция объекта: «Насосная станция третьего подъема Кировского участка НФС-1»</t>
  </si>
  <si>
    <t>Строительство повысительной насосной станции «Садовая» и резервуаров чистой воды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</si>
  <si>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</si>
  <si>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</si>
  <si>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«Участок водовода нижней зоны Д 800 мм от ул. 1905 года до ул. Железнодорожная»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</si>
  <si>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</si>
  <si>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</si>
  <si>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</si>
  <si>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</si>
  <si>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</si>
  <si>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</si>
  <si>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Реконструкция объекта: «Насосная станция пятого подъема НФС-3»</t>
  </si>
  <si>
    <t>Строительство объекта: «Водовод Д 1000 мм по ул. Комсомольская от ул. Чемская до пересечения ул. Аникина и ул. Тюменская»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</si>
  <si>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</si>
  <si>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</si>
  <si>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</si>
  <si>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«Водовод, подающий воду в резервуары чистой воды насосной станции третьего подъема Кировского участка НФС-1 Д 1000 мм»</t>
  </si>
  <si>
    <t>Итого по Город Обь</t>
  </si>
  <si>
    <t>Город Обь</t>
  </si>
  <si>
    <t>Магистральный водовод г. Обь Ду500мм протяженностью 6,67 км.</t>
  </si>
  <si>
    <t>Итого по Карасукский муниципальный район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</si>
  <si>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</si>
  <si>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</si>
  <si>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Итого по Каргатский муниципальный район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</si>
  <si>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</si>
  <si>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</si>
  <si>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</si>
  <si>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Итого по Колыванский муниципальный район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</si>
  <si>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</si>
  <si>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</si>
  <si>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Итого по Коченевский муниципальный район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</si>
  <si>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</si>
  <si>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</si>
  <si>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Итого по Краснозерский муниципальный район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</si>
  <si>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</si>
  <si>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</si>
  <si>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Итого по Куйбышевский муниципальный район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</si>
  <si>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</si>
  <si>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</si>
  <si>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Итого по Купинский муниципальный район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</si>
  <si>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</si>
  <si>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</si>
  <si>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Итого по Кыштовский муниципальный район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</si>
  <si>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</si>
  <si>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</si>
  <si>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Итого по Маслянинский муниципальный район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</si>
  <si>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</si>
  <si>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</si>
  <si>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Итого по Ордынский муниципальный район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</si>
  <si>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</si>
  <si>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</si>
  <si>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Итого по Сузунский муниципальный район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</si>
  <si>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</si>
  <si>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</si>
  <si>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Итого по Татарский муниципальный район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</si>
  <si>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</si>
  <si>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</si>
  <si>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Итого по Тогучинский муниципальный район</t>
  </si>
  <si>
    <t>Тогучинский муниципальный район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</si>
  <si>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</si>
  <si>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Итого по Усть-Таркский муниципальный район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</si>
  <si>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</si>
  <si>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</si>
  <si>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Итого по Черепановский муниципальный район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</si>
  <si>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</si>
  <si>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</si>
  <si>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</si>
  <si>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Применяемые сокращения:</t>
  </si>
  <si>
    <t>ВС – водопроводная станция;</t>
  </si>
  <si>
    <t>г. – город;</t>
  </si>
  <si>
    <t>Д – диаметр;</t>
  </si>
  <si>
    <t>НФС – насосно-фильтровальная станция;</t>
  </si>
  <si>
    <t>р.п. – рабочий поселок;</t>
  </si>
  <si>
    <t>ул. – улица.».</t>
  </si>
  <si>
    <r>
      <t xml:space="preserve">Динамика достижения целевых показателей федерального проекта "Чистая вода" при реализации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</si>
  <si>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ПРИЛОЖЕНИЕ № 3 
к постановлению Правительства Новосибирской области  от_______№______</t>
  </si>
  <si>
    <t>«ПРИЛОЖЕНИЕ № 3 
к Региональной программе по повышению качества водоснабжения на территории Новосибирской области 
на период с 2019 по 2024 год</t>
  </si>
  <si>
    <t>Целевой показатель: Новосибирская область </t>
  </si>
  <si>
    <t>Водозаборная скважина с модульной установкой водоподготовки по ул. Партизанская, 39г. Барабинск, Новосибирской области</t>
  </si>
  <si>
    <t>Строительство водовода Д 600 мм протяженностью 3,81 км вдоль Северного объезда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</si>
</sst>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0" fontId="0" fillId="2" borderId="3" xfId="0" applyFill="1" applyBorder="1"/>
    <xf numFmtId="164" fontId="4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/>
    <xf numFmtId="2" fontId="0" fillId="2" borderId="0" xfId="0" applyNumberFormat="1" applyFill="1"/>
    <xf numFmtId="49" fontId="3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163"/>
  <sheetViews>
    <sheetView tabSelected="1" topLeftCell="A115" workbookViewId="0">
      <selection activeCell="D107" sqref="D107"/>
    </sheetView>
  </sheetViews>
  <sheetFormatPr defaultColWidth="0" defaultRowHeight="15" x14ac:dyDescent="0.25"/>
  <cols>
    <col min="1" max="1" width="5.7109375" customWidth="1"/>
    <col min="2" max="2" width="30.7109375" customWidth="1"/>
    <col min="3" max="3" width="32.28515625" customWidth="1"/>
    <col min="4" max="4" width="23.5703125" customWidth="1"/>
    <col min="5" max="5" width="28.5703125" customWidth="1"/>
    <col min="6" max="11" width="10.7109375" customWidth="1"/>
    <col min="12" max="12" width="20.85546875" customWidth="1"/>
    <col min="13" max="13" width="11.7109375" hidden="1" customWidth="1"/>
    <col min="14" max="1025" width="8.5703125" hidden="1" customWidth="1"/>
    <col min="1026" max="1026" width="9.140625" hidden="1" customWidth="1"/>
  </cols>
  <sheetData>
    <row r="1" spans="1:15" ht="92.25" customHeight="1" x14ac:dyDescent="0.3">
      <c r="H1" s="27" t="s">
        <v>112</v>
      </c>
      <c r="I1" s="28"/>
      <c r="J1" s="28"/>
      <c r="K1" s="28"/>
    </row>
    <row r="2" spans="1:15" ht="144" customHeight="1" x14ac:dyDescent="0.3">
      <c r="A2" s="3"/>
      <c r="B2" s="4"/>
      <c r="C2" s="4"/>
      <c r="D2" s="4"/>
      <c r="E2" s="4"/>
      <c r="F2" s="4"/>
      <c r="G2" s="4"/>
      <c r="H2" s="27" t="s">
        <v>113</v>
      </c>
      <c r="I2" s="28"/>
      <c r="J2" s="28"/>
      <c r="K2" s="28"/>
      <c r="L2" s="1"/>
      <c r="M2" s="1"/>
      <c r="N2" s="2"/>
    </row>
    <row r="3" spans="1:15" ht="18" customHeight="1" x14ac:dyDescent="0.25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2"/>
    </row>
    <row r="4" spans="1:15" ht="64.5" customHeight="1" x14ac:dyDescent="0.25">
      <c r="A4" s="30" t="s">
        <v>111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6"/>
      <c r="M4" s="6"/>
      <c r="N4" s="2"/>
    </row>
    <row r="5" spans="1:15" ht="18" customHeight="1" x14ac:dyDescent="0.25">
      <c r="F5" s="24"/>
      <c r="G5" s="24"/>
      <c r="H5" s="24"/>
      <c r="I5" s="24"/>
      <c r="J5" s="24"/>
      <c r="K5" s="24"/>
      <c r="N5" s="2"/>
    </row>
    <row r="6" spans="1:15" ht="180" customHeight="1" x14ac:dyDescent="0.25">
      <c r="A6" s="31" t="s">
        <v>0</v>
      </c>
      <c r="B6" s="31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1"/>
      <c r="H6" s="31"/>
      <c r="I6" s="31"/>
      <c r="J6" s="31"/>
      <c r="K6" s="31"/>
      <c r="L6" s="9"/>
      <c r="M6" s="7"/>
      <c r="N6" s="8"/>
      <c r="O6" s="7"/>
    </row>
    <row r="7" spans="1:15" ht="24.75" customHeight="1" x14ac:dyDescent="0.25">
      <c r="A7" s="31"/>
      <c r="B7" s="31"/>
      <c r="C7" s="31"/>
      <c r="D7" s="31"/>
      <c r="E7" s="31"/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K7" s="11" t="s">
        <v>11</v>
      </c>
      <c r="L7" s="9"/>
      <c r="M7" s="7"/>
      <c r="N7" s="8"/>
      <c r="O7" s="7"/>
    </row>
    <row r="8" spans="1:15" ht="18" customHeight="1" x14ac:dyDescent="0.25">
      <c r="A8" s="31"/>
      <c r="B8" s="31"/>
      <c r="C8" s="31"/>
      <c r="D8" s="12" t="s">
        <v>12</v>
      </c>
      <c r="E8" s="12" t="s">
        <v>13</v>
      </c>
      <c r="F8" s="12" t="s">
        <v>13</v>
      </c>
      <c r="G8" s="12" t="s">
        <v>13</v>
      </c>
      <c r="H8" s="12" t="s">
        <v>13</v>
      </c>
      <c r="I8" s="12" t="s">
        <v>13</v>
      </c>
      <c r="J8" s="12" t="s">
        <v>13</v>
      </c>
      <c r="K8" s="12" t="s">
        <v>13</v>
      </c>
      <c r="L8" s="9"/>
      <c r="M8" s="7"/>
      <c r="N8" s="8"/>
      <c r="O8" s="7"/>
    </row>
    <row r="9" spans="1:15" ht="18" customHeight="1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9"/>
      <c r="M9" s="7"/>
      <c r="N9" s="8"/>
      <c r="O9" s="7"/>
    </row>
    <row r="10" spans="1:15" ht="15.75" customHeight="1" x14ac:dyDescent="0.25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9"/>
      <c r="M10" s="7"/>
      <c r="N10" s="8"/>
      <c r="O10" s="7"/>
    </row>
    <row r="11" spans="1:15" ht="15.75" customHeight="1" x14ac:dyDescent="0.25">
      <c r="A11" s="33" t="s">
        <v>114</v>
      </c>
      <c r="B11" s="33"/>
      <c r="C11" s="33"/>
      <c r="D11" s="13" t="s">
        <v>15</v>
      </c>
      <c r="E11" s="13" t="s">
        <v>15</v>
      </c>
      <c r="F11" s="19">
        <v>86.7</v>
      </c>
      <c r="G11" s="19">
        <v>86.9</v>
      </c>
      <c r="H11" s="19">
        <v>87.3</v>
      </c>
      <c r="I11" s="19">
        <v>88.1</v>
      </c>
      <c r="J11" s="19">
        <v>89.4</v>
      </c>
      <c r="K11" s="19">
        <v>91.8</v>
      </c>
      <c r="L11" s="10"/>
      <c r="M11" s="7"/>
      <c r="N11" s="8"/>
      <c r="O11" s="7"/>
    </row>
    <row r="12" spans="1:15" ht="33" customHeight="1" x14ac:dyDescent="0.25">
      <c r="A12" s="34" t="s">
        <v>16</v>
      </c>
      <c r="B12" s="34"/>
      <c r="C12" s="34"/>
      <c r="D12" s="14">
        <f>D13</f>
        <v>150242</v>
      </c>
      <c r="E12" s="19">
        <v>5.38</v>
      </c>
      <c r="F12" s="19">
        <v>87.534000000000006</v>
      </c>
      <c r="G12" s="19">
        <f>F12+G13</f>
        <v>88.223000000000013</v>
      </c>
      <c r="H12" s="19">
        <f>G12+H13</f>
        <v>89.584000000000017</v>
      </c>
      <c r="I12" s="19">
        <f>H12+I13</f>
        <v>90.267000000000024</v>
      </c>
      <c r="J12" s="19">
        <f>I12+J13</f>
        <v>91.521000000000029</v>
      </c>
      <c r="K12" s="19">
        <f>J12+K13</f>
        <v>92.070000000000036</v>
      </c>
      <c r="L12" s="10"/>
      <c r="M12" s="7"/>
      <c r="N12" s="8"/>
      <c r="O12" s="7"/>
    </row>
    <row r="13" spans="1:15" ht="16.5" customHeight="1" x14ac:dyDescent="0.25">
      <c r="A13" s="33" t="s">
        <v>17</v>
      </c>
      <c r="B13" s="33"/>
      <c r="C13" s="33"/>
      <c r="D13" s="15">
        <f>SUM(D14,D17,D19,D49,D51,D53,D56,D58,D60,D62,D64,D66,D68,D70,D72,D74,D76,D78,D80)</f>
        <v>150242</v>
      </c>
      <c r="E13" s="19">
        <f t="shared" ref="E13:E76" si="0">SUM(F13:K13)</f>
        <v>5.38</v>
      </c>
      <c r="F13" s="20">
        <f t="shared" ref="F13:K13" si="1">SUM(F14,F17,F19,F49,F51,F53,F56,F58,F60,F62,F64,F66,F68,F70,F72,F74,F76,F78,F80)</f>
        <v>0.84399999999999997</v>
      </c>
      <c r="G13" s="20">
        <f t="shared" si="1"/>
        <v>0.68900000000000006</v>
      </c>
      <c r="H13" s="20">
        <f t="shared" si="1"/>
        <v>1.361</v>
      </c>
      <c r="I13" s="20">
        <f t="shared" si="1"/>
        <v>0.68299999999999994</v>
      </c>
      <c r="J13" s="20">
        <f t="shared" si="1"/>
        <v>1.254</v>
      </c>
      <c r="K13" s="20">
        <f t="shared" si="1"/>
        <v>0.54900000000000004</v>
      </c>
      <c r="L13" s="10"/>
      <c r="M13" s="7"/>
      <c r="N13" s="8"/>
      <c r="O13" s="7"/>
    </row>
    <row r="14" spans="1:15" ht="15.75" customHeight="1" x14ac:dyDescent="0.25">
      <c r="A14" s="33" t="s">
        <v>18</v>
      </c>
      <c r="B14" s="33"/>
      <c r="C14" s="33"/>
      <c r="D14" s="15">
        <f>SUM(D15:D16)</f>
        <v>8546</v>
      </c>
      <c r="E14" s="19">
        <f t="shared" si="0"/>
        <v>0.30599999999999999</v>
      </c>
      <c r="F14" s="20">
        <f t="shared" ref="F14:K14" si="2">SUM(F15:F16)</f>
        <v>3.5999999999999997E-2</v>
      </c>
      <c r="G14" s="20">
        <f t="shared" si="2"/>
        <v>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0.27</v>
      </c>
      <c r="L14" s="9"/>
      <c r="M14" s="7"/>
      <c r="N14" s="8"/>
      <c r="O14" s="7"/>
    </row>
    <row r="15" spans="1:15" ht="79.5" customHeight="1" x14ac:dyDescent="0.25">
      <c r="A15" s="16">
        <v>1</v>
      </c>
      <c r="B15" s="25" t="s">
        <v>19</v>
      </c>
      <c r="C15" s="25" t="s">
        <v>115</v>
      </c>
      <c r="D15" s="17">
        <v>1000</v>
      </c>
      <c r="E15" s="21">
        <f t="shared" si="0"/>
        <v>3.5999999999999997E-2</v>
      </c>
      <c r="F15" s="21">
        <v>3.5999999999999997E-2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9"/>
      <c r="M15" s="7"/>
      <c r="N15" s="8"/>
      <c r="O15" s="7"/>
    </row>
    <row r="16" spans="1:15" ht="94.5" x14ac:dyDescent="0.25">
      <c r="A16" s="16">
        <v>2</v>
      </c>
      <c r="B16" s="25" t="s">
        <v>19</v>
      </c>
      <c r="C16" s="25" t="s">
        <v>20</v>
      </c>
      <c r="D16" s="17">
        <v>7546</v>
      </c>
      <c r="E16" s="21">
        <f t="shared" si="0"/>
        <v>0.27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0.27</v>
      </c>
      <c r="L16" s="9"/>
      <c r="M16" s="7"/>
      <c r="N16" s="8"/>
      <c r="O16" s="7"/>
    </row>
    <row r="17" spans="1:15" ht="15.75" customHeight="1" x14ac:dyDescent="0.25">
      <c r="A17" s="33" t="s">
        <v>21</v>
      </c>
      <c r="B17" s="33"/>
      <c r="C17" s="33"/>
      <c r="D17" s="15">
        <f>SUM(D18)</f>
        <v>5933</v>
      </c>
      <c r="E17" s="19">
        <f t="shared" si="0"/>
        <v>0.21199999999999999</v>
      </c>
      <c r="F17" s="20">
        <f t="shared" ref="F17:K17" si="3">SUM(F18)</f>
        <v>0</v>
      </c>
      <c r="G17" s="20">
        <f t="shared" si="3"/>
        <v>0</v>
      </c>
      <c r="H17" s="20">
        <f t="shared" si="3"/>
        <v>0</v>
      </c>
      <c r="I17" s="20">
        <f t="shared" si="3"/>
        <v>0.21199999999999999</v>
      </c>
      <c r="J17" s="20">
        <f t="shared" si="3"/>
        <v>0</v>
      </c>
      <c r="K17" s="20">
        <f t="shared" si="3"/>
        <v>0</v>
      </c>
      <c r="L17" s="9"/>
      <c r="M17" s="7"/>
      <c r="N17" s="8"/>
      <c r="O17" s="7"/>
    </row>
    <row r="18" spans="1:15" ht="78.75" x14ac:dyDescent="0.25">
      <c r="A18" s="16">
        <v>1</v>
      </c>
      <c r="B18" s="25" t="s">
        <v>22</v>
      </c>
      <c r="C18" s="25" t="s">
        <v>23</v>
      </c>
      <c r="D18" s="17">
        <v>5933</v>
      </c>
      <c r="E18" s="21">
        <f t="shared" si="0"/>
        <v>0.21199999999999999</v>
      </c>
      <c r="F18" s="21">
        <v>0</v>
      </c>
      <c r="G18" s="21">
        <v>0</v>
      </c>
      <c r="H18" s="21">
        <v>0</v>
      </c>
      <c r="I18" s="21">
        <v>0.21199999999999999</v>
      </c>
      <c r="J18" s="21">
        <v>0</v>
      </c>
      <c r="K18" s="21">
        <v>0</v>
      </c>
      <c r="L18" s="9"/>
      <c r="M18" s="7"/>
      <c r="N18" s="8"/>
      <c r="O18" s="7"/>
    </row>
    <row r="19" spans="1:15" ht="15.75" customHeight="1" x14ac:dyDescent="0.25">
      <c r="A19" s="33" t="s">
        <v>24</v>
      </c>
      <c r="B19" s="33"/>
      <c r="C19" s="33"/>
      <c r="D19" s="15">
        <f>SUM(D20:D48)</f>
        <v>0</v>
      </c>
      <c r="E19" s="19">
        <f t="shared" si="0"/>
        <v>0</v>
      </c>
      <c r="F19" s="20">
        <f t="shared" ref="F19:K19" si="4">SUM(F20:F48)</f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0">
        <f t="shared" si="4"/>
        <v>0</v>
      </c>
      <c r="L19" s="9"/>
      <c r="M19" s="7"/>
      <c r="N19" s="8"/>
      <c r="O19" s="7"/>
    </row>
    <row r="20" spans="1:15" ht="94.5" x14ac:dyDescent="0.25">
      <c r="A20" s="16">
        <v>1</v>
      </c>
      <c r="B20" s="25" t="s">
        <v>25</v>
      </c>
      <c r="C20" s="25" t="s">
        <v>26</v>
      </c>
      <c r="D20" s="17">
        <v>0</v>
      </c>
      <c r="E20" s="21">
        <f t="shared" si="0"/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9"/>
      <c r="M20" s="7"/>
      <c r="N20" s="8"/>
      <c r="O20" s="7"/>
    </row>
    <row r="21" spans="1:15" ht="63" x14ac:dyDescent="0.25">
      <c r="A21" s="16">
        <v>2</v>
      </c>
      <c r="B21" s="25" t="s">
        <v>25</v>
      </c>
      <c r="C21" s="25" t="s">
        <v>27</v>
      </c>
      <c r="D21" s="17">
        <v>0</v>
      </c>
      <c r="E21" s="21">
        <f t="shared" si="0"/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9"/>
      <c r="M21" s="7"/>
      <c r="N21" s="8"/>
      <c r="O21" s="7"/>
    </row>
    <row r="22" spans="1:15" ht="78.75" x14ac:dyDescent="0.25">
      <c r="A22" s="16">
        <v>3</v>
      </c>
      <c r="B22" s="25" t="s">
        <v>25</v>
      </c>
      <c r="C22" s="25" t="s">
        <v>28</v>
      </c>
      <c r="D22" s="17">
        <v>0</v>
      </c>
      <c r="E22" s="21">
        <f t="shared" si="0"/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9"/>
      <c r="M22" s="7"/>
      <c r="N22" s="8"/>
      <c r="O22" s="7"/>
    </row>
    <row r="23" spans="1:15" ht="63" x14ac:dyDescent="0.25">
      <c r="A23" s="16">
        <v>4</v>
      </c>
      <c r="B23" s="25" t="s">
        <v>25</v>
      </c>
      <c r="C23" s="25" t="s">
        <v>29</v>
      </c>
      <c r="D23" s="17">
        <v>0</v>
      </c>
      <c r="E23" s="21">
        <f t="shared" si="0"/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9"/>
      <c r="M23" s="7"/>
      <c r="N23" s="8"/>
      <c r="O23" s="7"/>
    </row>
    <row r="24" spans="1:15" ht="78.75" x14ac:dyDescent="0.25">
      <c r="A24" s="16">
        <v>5</v>
      </c>
      <c r="B24" s="25" t="s">
        <v>25</v>
      </c>
      <c r="C24" s="25" t="s">
        <v>30</v>
      </c>
      <c r="D24" s="17">
        <v>0</v>
      </c>
      <c r="E24" s="21">
        <f t="shared" si="0"/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9"/>
      <c r="M24" s="7"/>
      <c r="N24" s="8"/>
      <c r="O24" s="7"/>
    </row>
    <row r="25" spans="1:15" ht="127.5" customHeight="1" x14ac:dyDescent="0.25">
      <c r="A25" s="16">
        <v>6</v>
      </c>
      <c r="B25" s="25" t="s">
        <v>25</v>
      </c>
      <c r="C25" s="25" t="s">
        <v>31</v>
      </c>
      <c r="D25" s="17">
        <v>0</v>
      </c>
      <c r="E25" s="21">
        <f t="shared" si="0"/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9"/>
      <c r="M25" s="7"/>
      <c r="N25" s="8"/>
      <c r="O25" s="7"/>
    </row>
    <row r="26" spans="1:15" ht="110.25" x14ac:dyDescent="0.25">
      <c r="A26" s="16">
        <v>7</v>
      </c>
      <c r="B26" s="25" t="s">
        <v>25</v>
      </c>
      <c r="C26" s="25" t="s">
        <v>32</v>
      </c>
      <c r="D26" s="17">
        <v>0</v>
      </c>
      <c r="E26" s="21">
        <f t="shared" si="0"/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9"/>
      <c r="M26" s="7"/>
      <c r="N26" s="8"/>
      <c r="O26" s="7"/>
    </row>
    <row r="27" spans="1:15" ht="63" x14ac:dyDescent="0.25">
      <c r="A27" s="16">
        <v>8</v>
      </c>
      <c r="B27" s="25" t="s">
        <v>25</v>
      </c>
      <c r="C27" s="25" t="s">
        <v>33</v>
      </c>
      <c r="D27" s="17">
        <v>0</v>
      </c>
      <c r="E27" s="21">
        <f t="shared" si="0"/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9"/>
      <c r="M27" s="7"/>
      <c r="N27" s="8"/>
      <c r="O27" s="7"/>
    </row>
    <row r="28" spans="1:15" ht="126" x14ac:dyDescent="0.25">
      <c r="A28" s="16">
        <v>9</v>
      </c>
      <c r="B28" s="25" t="s">
        <v>25</v>
      </c>
      <c r="C28" s="25" t="s">
        <v>34</v>
      </c>
      <c r="D28" s="17">
        <v>0</v>
      </c>
      <c r="E28" s="21">
        <f t="shared" si="0"/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9"/>
      <c r="M28" s="7"/>
      <c r="N28" s="8"/>
      <c r="O28" s="7"/>
    </row>
    <row r="29" spans="1:15" ht="63" x14ac:dyDescent="0.25">
      <c r="A29" s="16">
        <v>10</v>
      </c>
      <c r="B29" s="25" t="s">
        <v>25</v>
      </c>
      <c r="C29" s="25" t="s">
        <v>35</v>
      </c>
      <c r="D29" s="17">
        <v>0</v>
      </c>
      <c r="E29" s="21">
        <f t="shared" si="0"/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9"/>
      <c r="M29" s="7"/>
      <c r="N29" s="8"/>
      <c r="O29" s="7"/>
    </row>
    <row r="30" spans="1:15" ht="94.5" x14ac:dyDescent="0.25">
      <c r="A30" s="16">
        <v>11</v>
      </c>
      <c r="B30" s="25" t="s">
        <v>25</v>
      </c>
      <c r="C30" s="25" t="s">
        <v>36</v>
      </c>
      <c r="D30" s="17">
        <v>0</v>
      </c>
      <c r="E30" s="21">
        <f t="shared" si="0"/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9"/>
      <c r="M30" s="7"/>
      <c r="N30" s="8"/>
      <c r="O30" s="7"/>
    </row>
    <row r="31" spans="1:15" ht="63" x14ac:dyDescent="0.25">
      <c r="A31" s="16">
        <v>12</v>
      </c>
      <c r="B31" s="25" t="s">
        <v>25</v>
      </c>
      <c r="C31" s="25" t="s">
        <v>37</v>
      </c>
      <c r="D31" s="17">
        <v>0</v>
      </c>
      <c r="E31" s="21">
        <f t="shared" si="0"/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9"/>
      <c r="M31" s="7"/>
      <c r="N31" s="8"/>
      <c r="O31" s="7"/>
    </row>
    <row r="32" spans="1:15" ht="47.25" x14ac:dyDescent="0.25">
      <c r="A32" s="16">
        <v>13</v>
      </c>
      <c r="B32" s="25" t="s">
        <v>25</v>
      </c>
      <c r="C32" s="25" t="s">
        <v>116</v>
      </c>
      <c r="D32" s="17">
        <v>0</v>
      </c>
      <c r="E32" s="21">
        <f t="shared" si="0"/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9"/>
      <c r="M32" s="7"/>
      <c r="N32" s="8"/>
      <c r="O32" s="7"/>
    </row>
    <row r="33" spans="1:15" ht="47.25" x14ac:dyDescent="0.25">
      <c r="A33" s="16">
        <v>14</v>
      </c>
      <c r="B33" s="25" t="s">
        <v>25</v>
      </c>
      <c r="C33" s="25" t="s">
        <v>38</v>
      </c>
      <c r="D33" s="17">
        <v>0</v>
      </c>
      <c r="E33" s="21">
        <f t="shared" si="0"/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9"/>
      <c r="M33" s="7"/>
      <c r="N33" s="8"/>
      <c r="O33" s="7"/>
    </row>
    <row r="34" spans="1:15" ht="63" x14ac:dyDescent="0.25">
      <c r="A34" s="16">
        <v>15</v>
      </c>
      <c r="B34" s="25" t="s">
        <v>25</v>
      </c>
      <c r="C34" s="25" t="s">
        <v>39</v>
      </c>
      <c r="D34" s="17">
        <v>0</v>
      </c>
      <c r="E34" s="21">
        <f t="shared" si="0"/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9"/>
      <c r="M34" s="7"/>
      <c r="N34" s="8"/>
      <c r="O34" s="7"/>
    </row>
    <row r="35" spans="1:15" ht="78.75" x14ac:dyDescent="0.25">
      <c r="A35" s="16">
        <v>16</v>
      </c>
      <c r="B35" s="25" t="s">
        <v>25</v>
      </c>
      <c r="C35" s="25" t="s">
        <v>40</v>
      </c>
      <c r="D35" s="17">
        <v>0</v>
      </c>
      <c r="E35" s="21">
        <f t="shared" si="0"/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9"/>
      <c r="M35" s="7"/>
      <c r="N35" s="8"/>
      <c r="O35" s="7"/>
    </row>
    <row r="36" spans="1:15" ht="63" x14ac:dyDescent="0.25">
      <c r="A36" s="16">
        <v>17</v>
      </c>
      <c r="B36" s="25" t="s">
        <v>25</v>
      </c>
      <c r="C36" s="25" t="s">
        <v>41</v>
      </c>
      <c r="D36" s="17">
        <v>0</v>
      </c>
      <c r="E36" s="21">
        <f t="shared" si="0"/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9"/>
      <c r="M36" s="7"/>
      <c r="N36" s="8"/>
      <c r="O36" s="7"/>
    </row>
    <row r="37" spans="1:15" ht="47.25" x14ac:dyDescent="0.25">
      <c r="A37" s="16">
        <v>18</v>
      </c>
      <c r="B37" s="25" t="s">
        <v>25</v>
      </c>
      <c r="C37" s="25" t="s">
        <v>42</v>
      </c>
      <c r="D37" s="17">
        <v>0</v>
      </c>
      <c r="E37" s="21">
        <f t="shared" si="0"/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9"/>
      <c r="M37" s="7"/>
      <c r="N37" s="8"/>
      <c r="O37" s="7"/>
    </row>
    <row r="38" spans="1:15" ht="47.25" x14ac:dyDescent="0.25">
      <c r="A38" s="16">
        <v>19</v>
      </c>
      <c r="B38" s="25" t="s">
        <v>25</v>
      </c>
      <c r="C38" s="25" t="s">
        <v>43</v>
      </c>
      <c r="D38" s="17">
        <v>0</v>
      </c>
      <c r="E38" s="21">
        <f t="shared" si="0"/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9"/>
      <c r="M38" s="7"/>
      <c r="N38" s="8"/>
      <c r="O38" s="7"/>
    </row>
    <row r="39" spans="1:15" ht="47.25" x14ac:dyDescent="0.25">
      <c r="A39" s="16">
        <v>20</v>
      </c>
      <c r="B39" s="25" t="s">
        <v>25</v>
      </c>
      <c r="C39" s="25" t="s">
        <v>44</v>
      </c>
      <c r="D39" s="17">
        <v>0</v>
      </c>
      <c r="E39" s="21">
        <f t="shared" si="0"/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9"/>
      <c r="M39" s="7"/>
      <c r="N39" s="8"/>
      <c r="O39" s="7"/>
    </row>
    <row r="40" spans="1:15" ht="47.25" x14ac:dyDescent="0.25">
      <c r="A40" s="16">
        <v>21</v>
      </c>
      <c r="B40" s="25" t="s">
        <v>25</v>
      </c>
      <c r="C40" s="25" t="s">
        <v>45</v>
      </c>
      <c r="D40" s="17">
        <v>0</v>
      </c>
      <c r="E40" s="21">
        <f t="shared" si="0"/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9"/>
      <c r="M40" s="7"/>
      <c r="N40" s="8"/>
      <c r="O40" s="7"/>
    </row>
    <row r="41" spans="1:15" ht="47.25" x14ac:dyDescent="0.25">
      <c r="A41" s="16">
        <v>22</v>
      </c>
      <c r="B41" s="25" t="s">
        <v>25</v>
      </c>
      <c r="C41" s="25" t="s">
        <v>46</v>
      </c>
      <c r="D41" s="17">
        <v>0</v>
      </c>
      <c r="E41" s="21">
        <f t="shared" si="0"/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9"/>
      <c r="M41" s="7"/>
      <c r="N41" s="8"/>
      <c r="O41" s="7"/>
    </row>
    <row r="42" spans="1:15" ht="47.25" x14ac:dyDescent="0.25">
      <c r="A42" s="16">
        <v>23</v>
      </c>
      <c r="B42" s="25" t="s">
        <v>25</v>
      </c>
      <c r="C42" s="25" t="s">
        <v>47</v>
      </c>
      <c r="D42" s="17">
        <v>0</v>
      </c>
      <c r="E42" s="21">
        <f t="shared" si="0"/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9"/>
      <c r="M42" s="7"/>
      <c r="N42" s="8"/>
      <c r="O42" s="7"/>
    </row>
    <row r="43" spans="1:15" ht="47.25" x14ac:dyDescent="0.25">
      <c r="A43" s="16">
        <v>24</v>
      </c>
      <c r="B43" s="25" t="s">
        <v>25</v>
      </c>
      <c r="C43" s="25" t="s">
        <v>48</v>
      </c>
      <c r="D43" s="17">
        <v>0</v>
      </c>
      <c r="E43" s="21">
        <f t="shared" si="0"/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9"/>
      <c r="M43" s="7"/>
      <c r="N43" s="8"/>
      <c r="O43" s="7"/>
    </row>
    <row r="44" spans="1:15" ht="78.75" x14ac:dyDescent="0.25">
      <c r="A44" s="16">
        <v>25</v>
      </c>
      <c r="B44" s="25" t="s">
        <v>25</v>
      </c>
      <c r="C44" s="25" t="s">
        <v>49</v>
      </c>
      <c r="D44" s="17">
        <v>0</v>
      </c>
      <c r="E44" s="21">
        <f t="shared" si="0"/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9"/>
      <c r="M44" s="7"/>
      <c r="N44" s="8"/>
      <c r="O44" s="7"/>
    </row>
    <row r="45" spans="1:15" ht="94.5" x14ac:dyDescent="0.25">
      <c r="A45" s="16">
        <v>26</v>
      </c>
      <c r="B45" s="25" t="s">
        <v>25</v>
      </c>
      <c r="C45" s="25" t="s">
        <v>50</v>
      </c>
      <c r="D45" s="17">
        <v>0</v>
      </c>
      <c r="E45" s="21">
        <f t="shared" si="0"/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9"/>
      <c r="M45" s="7"/>
      <c r="N45" s="8"/>
      <c r="O45" s="7"/>
    </row>
    <row r="46" spans="1:15" ht="78.75" x14ac:dyDescent="0.25">
      <c r="A46" s="16">
        <v>27</v>
      </c>
      <c r="B46" s="25" t="s">
        <v>25</v>
      </c>
      <c r="C46" s="25" t="s">
        <v>51</v>
      </c>
      <c r="D46" s="17">
        <v>0</v>
      </c>
      <c r="E46" s="21">
        <f t="shared" si="0"/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9"/>
      <c r="M46" s="7"/>
      <c r="N46" s="8"/>
      <c r="O46" s="7"/>
    </row>
    <row r="47" spans="1:15" ht="69" customHeight="1" x14ac:dyDescent="0.25">
      <c r="A47" s="16">
        <v>28</v>
      </c>
      <c r="B47" s="25" t="s">
        <v>25</v>
      </c>
      <c r="C47" s="25" t="s">
        <v>52</v>
      </c>
      <c r="D47" s="17">
        <v>0</v>
      </c>
      <c r="E47" s="21">
        <f t="shared" si="0"/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9"/>
      <c r="M47" s="7"/>
      <c r="N47" s="8"/>
      <c r="O47" s="7"/>
    </row>
    <row r="48" spans="1:15" ht="99.75" customHeight="1" x14ac:dyDescent="0.25">
      <c r="A48" s="16">
        <v>29</v>
      </c>
      <c r="B48" s="25" t="s">
        <v>25</v>
      </c>
      <c r="C48" s="25" t="s">
        <v>53</v>
      </c>
      <c r="D48" s="17">
        <v>0</v>
      </c>
      <c r="E48" s="21">
        <f t="shared" si="0"/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9"/>
      <c r="M48" s="7"/>
      <c r="N48" s="8"/>
      <c r="O48" s="7"/>
    </row>
    <row r="49" spans="1:15" ht="15.75" customHeight="1" x14ac:dyDescent="0.25">
      <c r="A49" s="33" t="s">
        <v>54</v>
      </c>
      <c r="B49" s="33"/>
      <c r="C49" s="33"/>
      <c r="D49" s="15">
        <f>SUM(D50)</f>
        <v>6659</v>
      </c>
      <c r="E49" s="19">
        <f t="shared" si="0"/>
        <v>0.23799999999999999</v>
      </c>
      <c r="F49" s="20">
        <f t="shared" ref="F49:K49" si="5">SUM(F50)</f>
        <v>0</v>
      </c>
      <c r="G49" s="20">
        <f t="shared" si="5"/>
        <v>0.23799999999999999</v>
      </c>
      <c r="H49" s="20">
        <f t="shared" si="5"/>
        <v>0</v>
      </c>
      <c r="I49" s="20">
        <f t="shared" si="5"/>
        <v>0</v>
      </c>
      <c r="J49" s="20">
        <f t="shared" si="5"/>
        <v>0</v>
      </c>
      <c r="K49" s="20">
        <f t="shared" si="5"/>
        <v>0</v>
      </c>
      <c r="L49" s="9"/>
      <c r="M49" s="7"/>
      <c r="N49" s="8"/>
      <c r="O49" s="7"/>
    </row>
    <row r="50" spans="1:15" ht="47.25" x14ac:dyDescent="0.25">
      <c r="A50" s="16">
        <v>1</v>
      </c>
      <c r="B50" s="25" t="s">
        <v>55</v>
      </c>
      <c r="C50" s="25" t="s">
        <v>56</v>
      </c>
      <c r="D50" s="17">
        <v>6659</v>
      </c>
      <c r="E50" s="21">
        <f t="shared" si="0"/>
        <v>0.23799999999999999</v>
      </c>
      <c r="F50" s="21">
        <v>0</v>
      </c>
      <c r="G50" s="21">
        <v>0.23799999999999999</v>
      </c>
      <c r="H50" s="21">
        <v>0</v>
      </c>
      <c r="I50" s="21">
        <v>0</v>
      </c>
      <c r="J50" s="21">
        <v>0</v>
      </c>
      <c r="K50" s="21">
        <v>0</v>
      </c>
      <c r="L50" s="9"/>
      <c r="M50" s="7"/>
      <c r="N50" s="8"/>
      <c r="O50" s="7"/>
    </row>
    <row r="51" spans="1:15" ht="15.75" customHeight="1" x14ac:dyDescent="0.25">
      <c r="A51" s="33" t="s">
        <v>57</v>
      </c>
      <c r="B51" s="33"/>
      <c r="C51" s="33"/>
      <c r="D51" s="15">
        <f>SUM(D52)</f>
        <v>12184</v>
      </c>
      <c r="E51" s="19">
        <f t="shared" si="0"/>
        <v>0.436</v>
      </c>
      <c r="F51" s="20">
        <f t="shared" ref="F51:K51" si="6">SUM(F52)</f>
        <v>0</v>
      </c>
      <c r="G51" s="20">
        <f t="shared" si="6"/>
        <v>0</v>
      </c>
      <c r="H51" s="20">
        <f t="shared" si="6"/>
        <v>0.436</v>
      </c>
      <c r="I51" s="20">
        <f t="shared" si="6"/>
        <v>0</v>
      </c>
      <c r="J51" s="20">
        <f t="shared" si="6"/>
        <v>0</v>
      </c>
      <c r="K51" s="20">
        <f t="shared" si="6"/>
        <v>0</v>
      </c>
      <c r="L51" s="9"/>
      <c r="M51" s="7"/>
      <c r="N51" s="8"/>
      <c r="O51" s="7"/>
    </row>
    <row r="52" spans="1:15" ht="78.75" x14ac:dyDescent="0.25">
      <c r="A52" s="16">
        <v>1</v>
      </c>
      <c r="B52" s="25" t="s">
        <v>58</v>
      </c>
      <c r="C52" s="25" t="s">
        <v>59</v>
      </c>
      <c r="D52" s="17">
        <v>12184</v>
      </c>
      <c r="E52" s="21">
        <f t="shared" si="0"/>
        <v>0.436</v>
      </c>
      <c r="F52" s="21">
        <v>0</v>
      </c>
      <c r="G52" s="21">
        <v>0</v>
      </c>
      <c r="H52" s="21">
        <v>0.436</v>
      </c>
      <c r="I52" s="21">
        <v>0</v>
      </c>
      <c r="J52" s="21">
        <v>0</v>
      </c>
      <c r="K52" s="21">
        <v>0</v>
      </c>
      <c r="L52" s="9"/>
      <c r="M52" s="7"/>
      <c r="N52" s="8"/>
      <c r="O52" s="7"/>
    </row>
    <row r="53" spans="1:15" ht="15.75" customHeight="1" x14ac:dyDescent="0.25">
      <c r="A53" s="33" t="s">
        <v>60</v>
      </c>
      <c r="B53" s="33"/>
      <c r="C53" s="33"/>
      <c r="D53" s="15">
        <f>SUM(D54:D55)</f>
        <v>5681</v>
      </c>
      <c r="E53" s="19">
        <f t="shared" si="0"/>
        <v>0.20400000000000001</v>
      </c>
      <c r="F53" s="20">
        <f t="shared" ref="F53:K53" si="7">SUM(F54:F55)</f>
        <v>7.1999999999999995E-2</v>
      </c>
      <c r="G53" s="20">
        <f t="shared" si="7"/>
        <v>0</v>
      </c>
      <c r="H53" s="20">
        <f t="shared" si="7"/>
        <v>0</v>
      </c>
      <c r="I53" s="20">
        <f t="shared" si="7"/>
        <v>0</v>
      </c>
      <c r="J53" s="20">
        <f t="shared" si="7"/>
        <v>0</v>
      </c>
      <c r="K53" s="20">
        <f t="shared" si="7"/>
        <v>0.13200000000000001</v>
      </c>
      <c r="L53" s="9"/>
      <c r="M53" s="7"/>
      <c r="N53" s="8"/>
      <c r="O53" s="7"/>
    </row>
    <row r="54" spans="1:15" ht="47.25" x14ac:dyDescent="0.25">
      <c r="A54" s="16">
        <v>1</v>
      </c>
      <c r="B54" s="25" t="s">
        <v>61</v>
      </c>
      <c r="C54" s="25" t="s">
        <v>62</v>
      </c>
      <c r="D54" s="17">
        <v>2000</v>
      </c>
      <c r="E54" s="21">
        <f t="shared" si="0"/>
        <v>7.1999999999999995E-2</v>
      </c>
      <c r="F54" s="21">
        <v>7.1999999999999995E-2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9"/>
      <c r="M54" s="7"/>
      <c r="N54" s="8"/>
      <c r="O54" s="7"/>
    </row>
    <row r="55" spans="1:15" ht="78.75" x14ac:dyDescent="0.25">
      <c r="A55" s="16">
        <v>2</v>
      </c>
      <c r="B55" s="25" t="s">
        <v>61</v>
      </c>
      <c r="C55" s="25" t="s">
        <v>63</v>
      </c>
      <c r="D55" s="17">
        <v>3681</v>
      </c>
      <c r="E55" s="21">
        <f t="shared" si="0"/>
        <v>0.13200000000000001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0.13200000000000001</v>
      </c>
      <c r="L55" s="9"/>
      <c r="M55" s="7"/>
      <c r="N55" s="8"/>
      <c r="O55" s="7"/>
    </row>
    <row r="56" spans="1:15" ht="15.75" customHeight="1" x14ac:dyDescent="0.25">
      <c r="A56" s="33" t="s">
        <v>64</v>
      </c>
      <c r="B56" s="33"/>
      <c r="C56" s="33"/>
      <c r="D56" s="15">
        <f>SUM(D57)</f>
        <v>3098</v>
      </c>
      <c r="E56" s="19">
        <f t="shared" si="0"/>
        <v>0.111</v>
      </c>
      <c r="F56" s="20">
        <f t="shared" ref="F56:K56" si="8">SUM(F57)</f>
        <v>0.111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9"/>
      <c r="M56" s="7"/>
      <c r="N56" s="8"/>
      <c r="O56" s="7"/>
    </row>
    <row r="57" spans="1:15" ht="63" x14ac:dyDescent="0.25">
      <c r="A57" s="16">
        <v>1</v>
      </c>
      <c r="B57" s="25" t="s">
        <v>65</v>
      </c>
      <c r="C57" s="25" t="s">
        <v>66</v>
      </c>
      <c r="D57" s="17">
        <v>3098</v>
      </c>
      <c r="E57" s="21">
        <f t="shared" si="0"/>
        <v>0.111</v>
      </c>
      <c r="F57" s="21">
        <v>0.111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9"/>
      <c r="M57" s="7"/>
      <c r="N57" s="8"/>
      <c r="O57" s="7"/>
    </row>
    <row r="58" spans="1:15" ht="15.75" customHeight="1" x14ac:dyDescent="0.25">
      <c r="A58" s="33" t="s">
        <v>67</v>
      </c>
      <c r="B58" s="33"/>
      <c r="C58" s="33"/>
      <c r="D58" s="15">
        <f>SUM(D59)</f>
        <v>15882</v>
      </c>
      <c r="E58" s="19">
        <f t="shared" si="0"/>
        <v>0.56899999999999995</v>
      </c>
      <c r="F58" s="20">
        <f t="shared" ref="F58:K58" si="9">SUM(F59)</f>
        <v>0</v>
      </c>
      <c r="G58" s="20">
        <f t="shared" si="9"/>
        <v>0</v>
      </c>
      <c r="H58" s="20">
        <f t="shared" si="9"/>
        <v>0</v>
      </c>
      <c r="I58" s="20">
        <f t="shared" si="9"/>
        <v>0</v>
      </c>
      <c r="J58" s="20">
        <f t="shared" si="9"/>
        <v>0.56899999999999995</v>
      </c>
      <c r="K58" s="20">
        <f t="shared" si="9"/>
        <v>0</v>
      </c>
      <c r="L58" s="9"/>
      <c r="M58" s="7"/>
      <c r="N58" s="8"/>
      <c r="O58" s="7"/>
    </row>
    <row r="59" spans="1:15" ht="78.75" x14ac:dyDescent="0.25">
      <c r="A59" s="16">
        <v>1</v>
      </c>
      <c r="B59" s="25" t="s">
        <v>68</v>
      </c>
      <c r="C59" s="25" t="s">
        <v>69</v>
      </c>
      <c r="D59" s="17">
        <v>15882</v>
      </c>
      <c r="E59" s="21">
        <f t="shared" si="0"/>
        <v>0.56899999999999995</v>
      </c>
      <c r="F59" s="21">
        <v>0</v>
      </c>
      <c r="G59" s="21">
        <v>0</v>
      </c>
      <c r="H59" s="21">
        <v>0</v>
      </c>
      <c r="I59" s="21">
        <v>0</v>
      </c>
      <c r="J59" s="21">
        <v>0.56899999999999995</v>
      </c>
      <c r="K59" s="21">
        <v>0</v>
      </c>
      <c r="L59" s="9"/>
      <c r="M59" s="7"/>
      <c r="N59" s="8"/>
      <c r="O59" s="7"/>
    </row>
    <row r="60" spans="1:15" ht="15.75" customHeight="1" x14ac:dyDescent="0.25">
      <c r="A60" s="33" t="s">
        <v>70</v>
      </c>
      <c r="B60" s="33"/>
      <c r="C60" s="33"/>
      <c r="D60" s="15">
        <f>SUM(D61)</f>
        <v>5863</v>
      </c>
      <c r="E60" s="19">
        <f t="shared" si="0"/>
        <v>0.21</v>
      </c>
      <c r="F60" s="20">
        <f t="shared" ref="F60:K60" si="10">SUM(F61)</f>
        <v>0</v>
      </c>
      <c r="G60" s="20">
        <f t="shared" si="10"/>
        <v>0</v>
      </c>
      <c r="H60" s="20">
        <f t="shared" si="10"/>
        <v>0</v>
      </c>
      <c r="I60" s="20">
        <f t="shared" si="10"/>
        <v>0</v>
      </c>
      <c r="J60" s="20">
        <f t="shared" si="10"/>
        <v>0.21</v>
      </c>
      <c r="K60" s="20">
        <f t="shared" si="10"/>
        <v>0</v>
      </c>
      <c r="L60" s="9"/>
      <c r="M60" s="7"/>
      <c r="N60" s="8"/>
      <c r="O60" s="7"/>
    </row>
    <row r="61" spans="1:15" ht="78.75" x14ac:dyDescent="0.25">
      <c r="A61" s="16">
        <v>1</v>
      </c>
      <c r="B61" s="25" t="s">
        <v>71</v>
      </c>
      <c r="C61" s="25" t="s">
        <v>72</v>
      </c>
      <c r="D61" s="17">
        <v>5863</v>
      </c>
      <c r="E61" s="21">
        <f t="shared" si="0"/>
        <v>0.21</v>
      </c>
      <c r="F61" s="21">
        <v>0</v>
      </c>
      <c r="G61" s="21">
        <v>0</v>
      </c>
      <c r="H61" s="21">
        <v>0</v>
      </c>
      <c r="I61" s="21">
        <v>0</v>
      </c>
      <c r="J61" s="21">
        <v>0.21</v>
      </c>
      <c r="K61" s="21">
        <v>0</v>
      </c>
      <c r="L61" s="9"/>
      <c r="M61" s="7"/>
      <c r="N61" s="8"/>
      <c r="O61" s="7"/>
    </row>
    <row r="62" spans="1:15" ht="15.75" customHeight="1" x14ac:dyDescent="0.25">
      <c r="A62" s="33" t="s">
        <v>73</v>
      </c>
      <c r="B62" s="33"/>
      <c r="C62" s="33"/>
      <c r="D62" s="15">
        <f>SUM(D63)</f>
        <v>9639</v>
      </c>
      <c r="E62" s="19">
        <f t="shared" si="0"/>
        <v>0.34499999999999997</v>
      </c>
      <c r="F62" s="20">
        <f t="shared" ref="F62:K62" si="11">SUM(F63)</f>
        <v>0.34499999999999997</v>
      </c>
      <c r="G62" s="20">
        <f t="shared" si="11"/>
        <v>0</v>
      </c>
      <c r="H62" s="20">
        <f t="shared" si="11"/>
        <v>0</v>
      </c>
      <c r="I62" s="20">
        <f t="shared" si="11"/>
        <v>0</v>
      </c>
      <c r="J62" s="20">
        <f t="shared" si="11"/>
        <v>0</v>
      </c>
      <c r="K62" s="20">
        <f t="shared" si="11"/>
        <v>0</v>
      </c>
      <c r="L62" s="9"/>
      <c r="M62" s="7"/>
      <c r="N62" s="8"/>
      <c r="O62" s="7"/>
    </row>
    <row r="63" spans="1:15" ht="63" x14ac:dyDescent="0.25">
      <c r="A63" s="16">
        <v>1</v>
      </c>
      <c r="B63" s="25" t="s">
        <v>74</v>
      </c>
      <c r="C63" s="25" t="s">
        <v>75</v>
      </c>
      <c r="D63" s="17">
        <v>9639</v>
      </c>
      <c r="E63" s="21">
        <f t="shared" si="0"/>
        <v>0.34499999999999997</v>
      </c>
      <c r="F63" s="21">
        <v>0.34499999999999997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9"/>
      <c r="M63" s="7"/>
      <c r="N63" s="8"/>
      <c r="O63" s="7"/>
    </row>
    <row r="64" spans="1:15" ht="15.75" customHeight="1" x14ac:dyDescent="0.25">
      <c r="A64" s="33" t="s">
        <v>76</v>
      </c>
      <c r="B64" s="33"/>
      <c r="C64" s="33"/>
      <c r="D64" s="15">
        <f>SUM(D65)</f>
        <v>3671</v>
      </c>
      <c r="E64" s="19">
        <f t="shared" si="0"/>
        <v>0.13100000000000001</v>
      </c>
      <c r="F64" s="20">
        <f t="shared" ref="F64:K64" si="12">SUM(F65)</f>
        <v>0.13100000000000001</v>
      </c>
      <c r="G64" s="20">
        <f t="shared" si="12"/>
        <v>0</v>
      </c>
      <c r="H64" s="20">
        <f t="shared" si="12"/>
        <v>0</v>
      </c>
      <c r="I64" s="20">
        <f t="shared" si="12"/>
        <v>0</v>
      </c>
      <c r="J64" s="20">
        <f t="shared" si="12"/>
        <v>0</v>
      </c>
      <c r="K64" s="20">
        <f t="shared" si="12"/>
        <v>0</v>
      </c>
      <c r="L64" s="9"/>
      <c r="M64" s="7"/>
      <c r="N64" s="8"/>
      <c r="O64" s="7"/>
    </row>
    <row r="65" spans="1:15" ht="94.5" x14ac:dyDescent="0.25">
      <c r="A65" s="16">
        <v>1</v>
      </c>
      <c r="B65" s="25" t="s">
        <v>77</v>
      </c>
      <c r="C65" s="25" t="s">
        <v>78</v>
      </c>
      <c r="D65" s="17">
        <v>3671</v>
      </c>
      <c r="E65" s="21">
        <f t="shared" si="0"/>
        <v>0.13100000000000001</v>
      </c>
      <c r="F65" s="21">
        <v>0.13100000000000001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9"/>
      <c r="M65" s="7"/>
      <c r="N65" s="8"/>
      <c r="O65" s="7"/>
    </row>
    <row r="66" spans="1:15" ht="15.75" customHeight="1" x14ac:dyDescent="0.25">
      <c r="A66" s="33" t="s">
        <v>79</v>
      </c>
      <c r="B66" s="33"/>
      <c r="C66" s="33"/>
      <c r="D66" s="15">
        <f>SUM(D67)</f>
        <v>5381</v>
      </c>
      <c r="E66" s="19">
        <f t="shared" si="0"/>
        <v>0.193</v>
      </c>
      <c r="F66" s="20">
        <f t="shared" ref="F66:K66" si="13">SUM(F67)</f>
        <v>0</v>
      </c>
      <c r="G66" s="20">
        <f t="shared" si="13"/>
        <v>0</v>
      </c>
      <c r="H66" s="20">
        <f t="shared" si="13"/>
        <v>0</v>
      </c>
      <c r="I66" s="20">
        <f t="shared" si="13"/>
        <v>0</v>
      </c>
      <c r="J66" s="20">
        <f t="shared" si="13"/>
        <v>0.193</v>
      </c>
      <c r="K66" s="20">
        <f t="shared" si="13"/>
        <v>0</v>
      </c>
      <c r="L66" s="9"/>
      <c r="M66" s="7"/>
      <c r="N66" s="8"/>
      <c r="O66" s="7"/>
    </row>
    <row r="67" spans="1:15" ht="94.5" x14ac:dyDescent="0.25">
      <c r="A67" s="16">
        <v>1</v>
      </c>
      <c r="B67" s="25" t="s">
        <v>80</v>
      </c>
      <c r="C67" s="25" t="s">
        <v>81</v>
      </c>
      <c r="D67" s="17">
        <v>5381</v>
      </c>
      <c r="E67" s="21">
        <f t="shared" si="0"/>
        <v>0.193</v>
      </c>
      <c r="F67" s="21">
        <v>0</v>
      </c>
      <c r="G67" s="21">
        <v>0</v>
      </c>
      <c r="H67" s="21">
        <v>0</v>
      </c>
      <c r="I67" s="21">
        <v>0</v>
      </c>
      <c r="J67" s="21">
        <v>0.193</v>
      </c>
      <c r="K67" s="21">
        <v>0</v>
      </c>
      <c r="L67" s="9"/>
      <c r="M67" s="7"/>
      <c r="N67" s="8"/>
      <c r="O67" s="7"/>
    </row>
    <row r="68" spans="1:15" ht="15.75" customHeight="1" x14ac:dyDescent="0.25">
      <c r="A68" s="33" t="s">
        <v>82</v>
      </c>
      <c r="B68" s="33"/>
      <c r="C68" s="33"/>
      <c r="D68" s="15">
        <f>SUM(D69)</f>
        <v>11504</v>
      </c>
      <c r="E68" s="19">
        <f t="shared" si="0"/>
        <v>0.41199999999999998</v>
      </c>
      <c r="F68" s="20">
        <f t="shared" ref="F68:K68" si="14">SUM(F69)</f>
        <v>0</v>
      </c>
      <c r="G68" s="20">
        <f t="shared" si="14"/>
        <v>0</v>
      </c>
      <c r="H68" s="20">
        <f t="shared" si="14"/>
        <v>0.41199999999999998</v>
      </c>
      <c r="I68" s="20">
        <f t="shared" si="14"/>
        <v>0</v>
      </c>
      <c r="J68" s="20">
        <f t="shared" si="14"/>
        <v>0</v>
      </c>
      <c r="K68" s="20">
        <f t="shared" si="14"/>
        <v>0</v>
      </c>
      <c r="L68" s="9"/>
      <c r="M68" s="7"/>
      <c r="N68" s="8"/>
      <c r="O68" s="7"/>
    </row>
    <row r="69" spans="1:15" ht="63" x14ac:dyDescent="0.25">
      <c r="A69" s="16">
        <v>1</v>
      </c>
      <c r="B69" s="25" t="s">
        <v>83</v>
      </c>
      <c r="C69" s="25" t="s">
        <v>84</v>
      </c>
      <c r="D69" s="17">
        <v>11504</v>
      </c>
      <c r="E69" s="21">
        <f t="shared" si="0"/>
        <v>0.41199999999999998</v>
      </c>
      <c r="F69" s="21">
        <v>0</v>
      </c>
      <c r="G69" s="21">
        <v>0</v>
      </c>
      <c r="H69" s="21">
        <v>0.41199999999999998</v>
      </c>
      <c r="I69" s="21">
        <v>0</v>
      </c>
      <c r="J69" s="21">
        <v>0</v>
      </c>
      <c r="K69" s="21">
        <v>0</v>
      </c>
      <c r="L69" s="9"/>
      <c r="M69" s="7"/>
      <c r="N69" s="8"/>
      <c r="O69" s="7"/>
    </row>
    <row r="70" spans="1:15" ht="15.75" customHeight="1" x14ac:dyDescent="0.25">
      <c r="A70" s="33" t="s">
        <v>85</v>
      </c>
      <c r="B70" s="33"/>
      <c r="C70" s="33"/>
      <c r="D70" s="15">
        <f>SUM(D71)</f>
        <v>7874</v>
      </c>
      <c r="E70" s="19">
        <f t="shared" si="0"/>
        <v>0.28199999999999997</v>
      </c>
      <c r="F70" s="20">
        <f t="shared" ref="F70:K70" si="15">SUM(F71)</f>
        <v>0</v>
      </c>
      <c r="G70" s="20">
        <f t="shared" si="15"/>
        <v>0</v>
      </c>
      <c r="H70" s="20">
        <f t="shared" si="15"/>
        <v>0</v>
      </c>
      <c r="I70" s="20">
        <f t="shared" si="15"/>
        <v>0</v>
      </c>
      <c r="J70" s="20">
        <f t="shared" si="15"/>
        <v>0.28199999999999997</v>
      </c>
      <c r="K70" s="20">
        <f t="shared" si="15"/>
        <v>0</v>
      </c>
      <c r="L70" s="9"/>
      <c r="M70" s="7"/>
      <c r="N70" s="8"/>
      <c r="O70" s="7"/>
    </row>
    <row r="71" spans="1:15" ht="94.5" x14ac:dyDescent="0.25">
      <c r="A71" s="16">
        <v>1</v>
      </c>
      <c r="B71" s="25" t="s">
        <v>86</v>
      </c>
      <c r="C71" s="25" t="s">
        <v>87</v>
      </c>
      <c r="D71" s="17">
        <v>7874</v>
      </c>
      <c r="E71" s="21">
        <f t="shared" si="0"/>
        <v>0.28199999999999997</v>
      </c>
      <c r="F71" s="21">
        <v>0</v>
      </c>
      <c r="G71" s="21">
        <v>0</v>
      </c>
      <c r="H71" s="21">
        <v>0</v>
      </c>
      <c r="I71" s="21">
        <v>0</v>
      </c>
      <c r="J71" s="21">
        <v>0.28199999999999997</v>
      </c>
      <c r="K71" s="21">
        <v>0</v>
      </c>
      <c r="L71" s="9"/>
      <c r="M71" s="7"/>
      <c r="N71" s="8"/>
      <c r="O71" s="7"/>
    </row>
    <row r="72" spans="1:15" ht="15.75" customHeight="1" x14ac:dyDescent="0.25">
      <c r="A72" s="33" t="s">
        <v>88</v>
      </c>
      <c r="B72" s="33"/>
      <c r="C72" s="33"/>
      <c r="D72" s="15">
        <f>SUM(D73)</f>
        <v>12588</v>
      </c>
      <c r="E72" s="19">
        <f t="shared" si="0"/>
        <v>0.45100000000000001</v>
      </c>
      <c r="F72" s="20">
        <f t="shared" ref="F72:K72" si="16">SUM(F73)</f>
        <v>0</v>
      </c>
      <c r="G72" s="20">
        <f t="shared" si="16"/>
        <v>0.45100000000000001</v>
      </c>
      <c r="H72" s="20">
        <f t="shared" si="16"/>
        <v>0</v>
      </c>
      <c r="I72" s="20">
        <f t="shared" si="16"/>
        <v>0</v>
      </c>
      <c r="J72" s="20">
        <f t="shared" si="16"/>
        <v>0</v>
      </c>
      <c r="K72" s="20">
        <f t="shared" si="16"/>
        <v>0</v>
      </c>
      <c r="L72" s="9"/>
      <c r="M72" s="7"/>
      <c r="N72" s="8"/>
      <c r="O72" s="7"/>
    </row>
    <row r="73" spans="1:15" ht="78.75" x14ac:dyDescent="0.25">
      <c r="A73" s="16">
        <v>1</v>
      </c>
      <c r="B73" s="25" t="s">
        <v>89</v>
      </c>
      <c r="C73" s="25" t="s">
        <v>90</v>
      </c>
      <c r="D73" s="17">
        <v>12588</v>
      </c>
      <c r="E73" s="21">
        <f t="shared" si="0"/>
        <v>0.45100000000000001</v>
      </c>
      <c r="F73" s="21">
        <v>0</v>
      </c>
      <c r="G73" s="21">
        <v>0.45100000000000001</v>
      </c>
      <c r="H73" s="21">
        <v>0</v>
      </c>
      <c r="I73" s="21">
        <v>0</v>
      </c>
      <c r="J73" s="21">
        <v>0</v>
      </c>
      <c r="K73" s="21">
        <v>0</v>
      </c>
      <c r="L73" s="9"/>
      <c r="M73" s="7"/>
      <c r="N73" s="8"/>
      <c r="O73" s="7"/>
    </row>
    <row r="74" spans="1:15" ht="15.75" customHeight="1" x14ac:dyDescent="0.25">
      <c r="A74" s="33" t="s">
        <v>91</v>
      </c>
      <c r="B74" s="33"/>
      <c r="C74" s="33"/>
      <c r="D74" s="15">
        <f>SUM(D75)</f>
        <v>13148</v>
      </c>
      <c r="E74" s="19">
        <f t="shared" si="0"/>
        <v>0.47099999999999997</v>
      </c>
      <c r="F74" s="20">
        <f t="shared" ref="F74:K74" si="17">SUM(F75)</f>
        <v>0</v>
      </c>
      <c r="G74" s="20">
        <f t="shared" si="17"/>
        <v>0</v>
      </c>
      <c r="H74" s="20">
        <f t="shared" si="17"/>
        <v>0</v>
      </c>
      <c r="I74" s="20">
        <f t="shared" si="17"/>
        <v>0.47099999999999997</v>
      </c>
      <c r="J74" s="20">
        <f t="shared" si="17"/>
        <v>0</v>
      </c>
      <c r="K74" s="20">
        <f t="shared" si="17"/>
        <v>0</v>
      </c>
      <c r="L74" s="9"/>
      <c r="M74" s="7"/>
      <c r="N74" s="8"/>
      <c r="O74" s="7"/>
    </row>
    <row r="75" spans="1:15" ht="78.75" x14ac:dyDescent="0.25">
      <c r="A75" s="16">
        <v>1</v>
      </c>
      <c r="B75" s="25" t="s">
        <v>92</v>
      </c>
      <c r="C75" s="25" t="s">
        <v>93</v>
      </c>
      <c r="D75" s="17">
        <v>13148</v>
      </c>
      <c r="E75" s="21">
        <f t="shared" si="0"/>
        <v>0.47099999999999997</v>
      </c>
      <c r="F75" s="21">
        <v>0</v>
      </c>
      <c r="G75" s="21">
        <v>0</v>
      </c>
      <c r="H75" s="21">
        <v>0</v>
      </c>
      <c r="I75" s="21">
        <v>0.47099999999999997</v>
      </c>
      <c r="J75" s="21">
        <v>0</v>
      </c>
      <c r="K75" s="21">
        <v>0</v>
      </c>
      <c r="L75" s="9"/>
      <c r="M75" s="7"/>
      <c r="N75" s="8"/>
      <c r="O75" s="7"/>
    </row>
    <row r="76" spans="1:15" ht="15.75" customHeight="1" x14ac:dyDescent="0.25">
      <c r="A76" s="33" t="s">
        <v>94</v>
      </c>
      <c r="B76" s="33"/>
      <c r="C76" s="33"/>
      <c r="D76" s="15">
        <f>SUM(D77)</f>
        <v>14341</v>
      </c>
      <c r="E76" s="19">
        <f t="shared" si="0"/>
        <v>0.51300000000000001</v>
      </c>
      <c r="F76" s="20">
        <f t="shared" ref="F76:K76" si="18">SUM(F77)</f>
        <v>0</v>
      </c>
      <c r="G76" s="20">
        <f t="shared" si="18"/>
        <v>0</v>
      </c>
      <c r="H76" s="20">
        <f t="shared" si="18"/>
        <v>0.51300000000000001</v>
      </c>
      <c r="I76" s="20">
        <f t="shared" si="18"/>
        <v>0</v>
      </c>
      <c r="J76" s="20">
        <f t="shared" si="18"/>
        <v>0</v>
      </c>
      <c r="K76" s="20">
        <f t="shared" si="18"/>
        <v>0</v>
      </c>
      <c r="L76" s="9"/>
      <c r="M76" s="7"/>
      <c r="N76" s="8"/>
      <c r="O76" s="7"/>
    </row>
    <row r="77" spans="1:15" ht="78.75" x14ac:dyDescent="0.25">
      <c r="A77" s="16">
        <v>1</v>
      </c>
      <c r="B77" s="25" t="s">
        <v>95</v>
      </c>
      <c r="C77" s="25" t="s">
        <v>96</v>
      </c>
      <c r="D77" s="17">
        <v>14341</v>
      </c>
      <c r="E77" s="21">
        <f t="shared" ref="E77:E81" si="19">SUM(F77:K77)</f>
        <v>0.51300000000000001</v>
      </c>
      <c r="F77" s="21">
        <v>0</v>
      </c>
      <c r="G77" s="21">
        <v>0</v>
      </c>
      <c r="H77" s="21">
        <v>0.51300000000000001</v>
      </c>
      <c r="I77" s="21">
        <v>0</v>
      </c>
      <c r="J77" s="21">
        <v>0</v>
      </c>
      <c r="K77" s="21">
        <v>0</v>
      </c>
      <c r="L77" s="9"/>
      <c r="M77" s="7"/>
      <c r="N77" s="8"/>
      <c r="O77" s="7"/>
    </row>
    <row r="78" spans="1:15" ht="15.75" customHeight="1" x14ac:dyDescent="0.25">
      <c r="A78" s="33" t="s">
        <v>97</v>
      </c>
      <c r="B78" s="33"/>
      <c r="C78" s="33"/>
      <c r="D78" s="15">
        <f>SUM(D79)</f>
        <v>4098</v>
      </c>
      <c r="E78" s="19">
        <f t="shared" si="19"/>
        <v>0.14699999999999999</v>
      </c>
      <c r="F78" s="20">
        <f t="shared" ref="F78:K78" si="20">SUM(F79)</f>
        <v>0</v>
      </c>
      <c r="G78" s="20">
        <f t="shared" si="20"/>
        <v>0</v>
      </c>
      <c r="H78" s="20">
        <f t="shared" si="20"/>
        <v>0</v>
      </c>
      <c r="I78" s="20">
        <f t="shared" si="20"/>
        <v>0</v>
      </c>
      <c r="J78" s="20">
        <f t="shared" si="20"/>
        <v>0</v>
      </c>
      <c r="K78" s="20">
        <f t="shared" si="20"/>
        <v>0.14699999999999999</v>
      </c>
      <c r="L78" s="9"/>
      <c r="M78" s="7"/>
      <c r="N78" s="8"/>
      <c r="O78" s="7"/>
    </row>
    <row r="79" spans="1:15" ht="63" x14ac:dyDescent="0.25">
      <c r="A79" s="16">
        <v>1</v>
      </c>
      <c r="B79" s="25" t="s">
        <v>98</v>
      </c>
      <c r="C79" s="25" t="s">
        <v>99</v>
      </c>
      <c r="D79" s="17">
        <v>4098</v>
      </c>
      <c r="E79" s="21">
        <f t="shared" si="19"/>
        <v>0.14699999999999999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0.14699999999999999</v>
      </c>
      <c r="L79" s="9"/>
      <c r="M79" s="7"/>
      <c r="N79" s="8"/>
      <c r="O79" s="7"/>
    </row>
    <row r="80" spans="1:15" ht="15.75" customHeight="1" x14ac:dyDescent="0.25">
      <c r="A80" s="33" t="s">
        <v>100</v>
      </c>
      <c r="B80" s="33"/>
      <c r="C80" s="33"/>
      <c r="D80" s="15">
        <f>SUM(D81)</f>
        <v>4152</v>
      </c>
      <c r="E80" s="19">
        <f t="shared" si="19"/>
        <v>0.14899999999999999</v>
      </c>
      <c r="F80" s="20">
        <f t="shared" ref="F80:K80" si="21">SUM(F81)</f>
        <v>0.14899999999999999</v>
      </c>
      <c r="G80" s="20">
        <f t="shared" si="21"/>
        <v>0</v>
      </c>
      <c r="H80" s="20">
        <f t="shared" si="21"/>
        <v>0</v>
      </c>
      <c r="I80" s="20">
        <f t="shared" si="21"/>
        <v>0</v>
      </c>
      <c r="J80" s="20">
        <f t="shared" si="21"/>
        <v>0</v>
      </c>
      <c r="K80" s="20">
        <f t="shared" si="21"/>
        <v>0</v>
      </c>
      <c r="L80" s="9"/>
      <c r="M80" s="7"/>
      <c r="N80" s="8"/>
      <c r="O80" s="7"/>
    </row>
    <row r="81" spans="1:15" ht="161.25" customHeight="1" x14ac:dyDescent="0.25">
      <c r="A81" s="16">
        <v>1</v>
      </c>
      <c r="B81" s="25" t="s">
        <v>101</v>
      </c>
      <c r="C81" s="25" t="s">
        <v>102</v>
      </c>
      <c r="D81" s="17">
        <v>4152</v>
      </c>
      <c r="E81" s="21">
        <f t="shared" si="19"/>
        <v>0.14899999999999999</v>
      </c>
      <c r="F81" s="21">
        <v>0.14899999999999999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9"/>
      <c r="M81" s="7"/>
      <c r="N81" s="8"/>
      <c r="O81" s="7"/>
    </row>
    <row r="82" spans="1:15" ht="15.75" customHeight="1" x14ac:dyDescent="0.25">
      <c r="A82" s="32" t="s">
        <v>103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9"/>
      <c r="M82" s="7"/>
      <c r="N82" s="8"/>
      <c r="O82" s="7"/>
    </row>
    <row r="83" spans="1:15" ht="15.75" customHeight="1" x14ac:dyDescent="0.25">
      <c r="A83" s="33" t="s">
        <v>114</v>
      </c>
      <c r="B83" s="33"/>
      <c r="C83" s="33"/>
      <c r="D83" s="13" t="s">
        <v>15</v>
      </c>
      <c r="E83" s="13" t="s">
        <v>15</v>
      </c>
      <c r="F83" s="19">
        <v>94</v>
      </c>
      <c r="G83" s="19">
        <v>95</v>
      </c>
      <c r="H83" s="19">
        <v>96.5</v>
      </c>
      <c r="I83" s="19">
        <v>97</v>
      </c>
      <c r="J83" s="19">
        <v>98</v>
      </c>
      <c r="K83" s="19">
        <v>99</v>
      </c>
      <c r="L83" s="10"/>
      <c r="M83" s="7"/>
      <c r="N83" s="8"/>
      <c r="O83" s="7"/>
    </row>
    <row r="84" spans="1:15" ht="32.25" customHeight="1" x14ac:dyDescent="0.25">
      <c r="A84" s="34" t="s">
        <v>16</v>
      </c>
      <c r="B84" s="34"/>
      <c r="C84" s="34"/>
      <c r="D84" s="14">
        <f>D85</f>
        <v>134830</v>
      </c>
      <c r="E84" s="19">
        <v>6.1</v>
      </c>
      <c r="F84" s="19">
        <v>94.025000000000006</v>
      </c>
      <c r="G84" s="19">
        <f>F84+G85</f>
        <v>94.896000000000001</v>
      </c>
      <c r="H84" s="19">
        <f>G84+H85</f>
        <v>96.617000000000004</v>
      </c>
      <c r="I84" s="19">
        <f>H84+I85</f>
        <v>97.212000000000003</v>
      </c>
      <c r="J84" s="19">
        <f>I84+J85</f>
        <v>98.552000000000007</v>
      </c>
      <c r="K84" s="19">
        <f>J84+K85</f>
        <v>99.06</v>
      </c>
      <c r="L84" s="22"/>
      <c r="M84" s="7"/>
      <c r="N84" s="8"/>
      <c r="O84" s="7"/>
    </row>
    <row r="85" spans="1:15" ht="15.75" customHeight="1" x14ac:dyDescent="0.25">
      <c r="A85" s="33" t="s">
        <v>17</v>
      </c>
      <c r="B85" s="33"/>
      <c r="C85" s="33"/>
      <c r="D85" s="15">
        <f>SUM(D86,D89,D91,D121,D123,D125,D128,D130,D132,D134,D136,D138,D140,D142,D144,D146,D148,D150,D152)</f>
        <v>134830</v>
      </c>
      <c r="E85" s="19">
        <f t="shared" ref="E85:E148" si="22">SUM(F85:K85)</f>
        <v>6.1</v>
      </c>
      <c r="F85" s="20">
        <f t="shared" ref="F85:K85" si="23">SUM(F86,F89,F91,F121,F123,F125,F128,F130,F132,F134,F136,F138,F140,F142,F144,F146,F148,F150,F152)</f>
        <v>1.0650000000000002</v>
      </c>
      <c r="G85" s="20">
        <f t="shared" si="23"/>
        <v>0.871</v>
      </c>
      <c r="H85" s="20">
        <f t="shared" si="23"/>
        <v>1.7210000000000001</v>
      </c>
      <c r="I85" s="20">
        <f t="shared" si="23"/>
        <v>0.59499999999999997</v>
      </c>
      <c r="J85" s="20">
        <f t="shared" si="23"/>
        <v>1.3399999999999999</v>
      </c>
      <c r="K85" s="20">
        <f t="shared" si="23"/>
        <v>0.50800000000000001</v>
      </c>
      <c r="L85" s="22"/>
      <c r="M85" s="7"/>
      <c r="N85" s="8"/>
      <c r="O85" s="7"/>
    </row>
    <row r="86" spans="1:15" ht="15.75" customHeight="1" x14ac:dyDescent="0.25">
      <c r="A86" s="33" t="s">
        <v>18</v>
      </c>
      <c r="B86" s="33"/>
      <c r="C86" s="33"/>
      <c r="D86" s="15">
        <f>SUM(D87:D88)</f>
        <v>8546</v>
      </c>
      <c r="E86" s="19">
        <f t="shared" si="22"/>
        <v>0.38600000000000001</v>
      </c>
      <c r="F86" s="20">
        <f t="shared" ref="F86:K86" si="24">SUM(F87:F88)</f>
        <v>4.4999999999999998E-2</v>
      </c>
      <c r="G86" s="20">
        <f t="shared" si="24"/>
        <v>0</v>
      </c>
      <c r="H86" s="20">
        <f t="shared" si="24"/>
        <v>0</v>
      </c>
      <c r="I86" s="20">
        <f t="shared" si="24"/>
        <v>0</v>
      </c>
      <c r="J86" s="20">
        <f t="shared" si="24"/>
        <v>0</v>
      </c>
      <c r="K86" s="20">
        <f t="shared" si="24"/>
        <v>0.34100000000000003</v>
      </c>
      <c r="L86" s="23"/>
      <c r="M86" s="7"/>
      <c r="N86" s="8"/>
      <c r="O86" s="7"/>
    </row>
    <row r="87" spans="1:15" ht="89.25" customHeight="1" x14ac:dyDescent="0.25">
      <c r="A87" s="16">
        <v>1</v>
      </c>
      <c r="B87" s="25" t="s">
        <v>19</v>
      </c>
      <c r="C87" s="25" t="s">
        <v>115</v>
      </c>
      <c r="D87" s="17">
        <v>1000</v>
      </c>
      <c r="E87" s="21">
        <f t="shared" si="22"/>
        <v>4.4999999999999998E-2</v>
      </c>
      <c r="F87" s="21">
        <v>4.4999999999999998E-2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3"/>
      <c r="M87" s="7"/>
      <c r="N87" s="8"/>
      <c r="O87" s="7"/>
    </row>
    <row r="88" spans="1:15" ht="94.5" x14ac:dyDescent="0.25">
      <c r="A88" s="16">
        <v>2</v>
      </c>
      <c r="B88" s="25" t="s">
        <v>19</v>
      </c>
      <c r="C88" s="25" t="s">
        <v>20</v>
      </c>
      <c r="D88" s="17">
        <v>7546</v>
      </c>
      <c r="E88" s="21">
        <f t="shared" si="22"/>
        <v>0.34100000000000003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0.34100000000000003</v>
      </c>
      <c r="L88" s="23"/>
      <c r="M88" s="7"/>
      <c r="N88" s="8"/>
      <c r="O88" s="7"/>
    </row>
    <row r="89" spans="1:15" ht="15.75" customHeight="1" x14ac:dyDescent="0.25">
      <c r="A89" s="33" t="s">
        <v>21</v>
      </c>
      <c r="B89" s="33"/>
      <c r="C89" s="33"/>
      <c r="D89" s="15">
        <f>SUM(D90)</f>
        <v>0</v>
      </c>
      <c r="E89" s="19">
        <f t="shared" si="22"/>
        <v>0</v>
      </c>
      <c r="F89" s="20">
        <f t="shared" ref="F89:K89" si="25">SUM(F90)</f>
        <v>0</v>
      </c>
      <c r="G89" s="20">
        <f t="shared" si="25"/>
        <v>0</v>
      </c>
      <c r="H89" s="20">
        <f t="shared" si="25"/>
        <v>0</v>
      </c>
      <c r="I89" s="20">
        <f t="shared" si="25"/>
        <v>0</v>
      </c>
      <c r="J89" s="20">
        <f t="shared" si="25"/>
        <v>0</v>
      </c>
      <c r="K89" s="20">
        <f t="shared" si="25"/>
        <v>0</v>
      </c>
      <c r="L89" s="23"/>
      <c r="M89" s="7"/>
      <c r="N89" s="8"/>
      <c r="O89" s="7"/>
    </row>
    <row r="90" spans="1:15" ht="78.75" x14ac:dyDescent="0.25">
      <c r="A90" s="16">
        <v>1</v>
      </c>
      <c r="B90" s="25" t="s">
        <v>22</v>
      </c>
      <c r="C90" s="25" t="s">
        <v>23</v>
      </c>
      <c r="D90" s="17">
        <v>0</v>
      </c>
      <c r="E90" s="21">
        <f t="shared" si="22"/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9"/>
      <c r="M90" s="7"/>
      <c r="N90" s="8"/>
      <c r="O90" s="7"/>
    </row>
    <row r="91" spans="1:15" ht="15.75" customHeight="1" x14ac:dyDescent="0.25">
      <c r="A91" s="33" t="s">
        <v>24</v>
      </c>
      <c r="B91" s="33"/>
      <c r="C91" s="33"/>
      <c r="D91" s="15">
        <f>SUM(D92:D120)</f>
        <v>0</v>
      </c>
      <c r="E91" s="19">
        <f t="shared" si="22"/>
        <v>0</v>
      </c>
      <c r="F91" s="20">
        <f t="shared" ref="F91:K91" si="26">SUM(F92:F120)</f>
        <v>0</v>
      </c>
      <c r="G91" s="20">
        <f t="shared" si="26"/>
        <v>0</v>
      </c>
      <c r="H91" s="20">
        <f t="shared" si="26"/>
        <v>0</v>
      </c>
      <c r="I91" s="20">
        <f t="shared" si="26"/>
        <v>0</v>
      </c>
      <c r="J91" s="20">
        <f t="shared" si="26"/>
        <v>0</v>
      </c>
      <c r="K91" s="20">
        <f t="shared" si="26"/>
        <v>0</v>
      </c>
      <c r="L91" s="9"/>
      <c r="M91" s="7"/>
      <c r="N91" s="8"/>
      <c r="O91" s="7"/>
    </row>
    <row r="92" spans="1:15" ht="94.5" x14ac:dyDescent="0.25">
      <c r="A92" s="16">
        <v>1</v>
      </c>
      <c r="B92" s="25" t="s">
        <v>25</v>
      </c>
      <c r="C92" s="25" t="s">
        <v>26</v>
      </c>
      <c r="D92" s="17">
        <v>0</v>
      </c>
      <c r="E92" s="21">
        <f t="shared" si="22"/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9"/>
      <c r="M92" s="7"/>
      <c r="N92" s="8"/>
      <c r="O92" s="7"/>
    </row>
    <row r="93" spans="1:15" ht="63" x14ac:dyDescent="0.25">
      <c r="A93" s="16">
        <v>2</v>
      </c>
      <c r="B93" s="25" t="s">
        <v>25</v>
      </c>
      <c r="C93" s="25" t="s">
        <v>27</v>
      </c>
      <c r="D93" s="17">
        <v>0</v>
      </c>
      <c r="E93" s="21">
        <f t="shared" si="22"/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9"/>
      <c r="M93" s="7"/>
      <c r="N93" s="8"/>
      <c r="O93" s="7"/>
    </row>
    <row r="94" spans="1:15" ht="78.75" x14ac:dyDescent="0.25">
      <c r="A94" s="16">
        <v>3</v>
      </c>
      <c r="B94" s="25" t="s">
        <v>25</v>
      </c>
      <c r="C94" s="25" t="s">
        <v>28</v>
      </c>
      <c r="D94" s="17">
        <v>0</v>
      </c>
      <c r="E94" s="21">
        <f t="shared" si="22"/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9"/>
      <c r="M94" s="7"/>
      <c r="N94" s="8"/>
      <c r="O94" s="7"/>
    </row>
    <row r="95" spans="1:15" ht="63" x14ac:dyDescent="0.25">
      <c r="A95" s="16">
        <v>4</v>
      </c>
      <c r="B95" s="25" t="s">
        <v>25</v>
      </c>
      <c r="C95" s="25" t="s">
        <v>29</v>
      </c>
      <c r="D95" s="17">
        <v>0</v>
      </c>
      <c r="E95" s="21">
        <f t="shared" si="22"/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9"/>
      <c r="M95" s="7"/>
      <c r="N95" s="8"/>
      <c r="O95" s="7"/>
    </row>
    <row r="96" spans="1:15" ht="78.75" x14ac:dyDescent="0.25">
      <c r="A96" s="16">
        <v>5</v>
      </c>
      <c r="B96" s="25" t="s">
        <v>25</v>
      </c>
      <c r="C96" s="25" t="s">
        <v>30</v>
      </c>
      <c r="D96" s="17">
        <v>0</v>
      </c>
      <c r="E96" s="21">
        <f t="shared" si="22"/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9"/>
      <c r="M96" s="7"/>
      <c r="N96" s="8"/>
      <c r="O96" s="7"/>
    </row>
    <row r="97" spans="1:15" ht="141.75" x14ac:dyDescent="0.25">
      <c r="A97" s="16">
        <v>6</v>
      </c>
      <c r="B97" s="25" t="s">
        <v>25</v>
      </c>
      <c r="C97" s="25" t="s">
        <v>31</v>
      </c>
      <c r="D97" s="17">
        <v>0</v>
      </c>
      <c r="E97" s="21">
        <f t="shared" si="22"/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9"/>
      <c r="M97" s="7"/>
      <c r="N97" s="8"/>
      <c r="O97" s="7"/>
    </row>
    <row r="98" spans="1:15" ht="110.25" x14ac:dyDescent="0.25">
      <c r="A98" s="16">
        <v>7</v>
      </c>
      <c r="B98" s="25" t="s">
        <v>25</v>
      </c>
      <c r="C98" s="25" t="s">
        <v>32</v>
      </c>
      <c r="D98" s="17">
        <v>0</v>
      </c>
      <c r="E98" s="21">
        <f t="shared" si="22"/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9"/>
      <c r="M98" s="7"/>
      <c r="N98" s="8"/>
      <c r="O98" s="7"/>
    </row>
    <row r="99" spans="1:15" ht="63" x14ac:dyDescent="0.25">
      <c r="A99" s="16">
        <v>8</v>
      </c>
      <c r="B99" s="25" t="s">
        <v>25</v>
      </c>
      <c r="C99" s="25" t="s">
        <v>33</v>
      </c>
      <c r="D99" s="17">
        <v>0</v>
      </c>
      <c r="E99" s="21">
        <f t="shared" si="22"/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9"/>
      <c r="M99" s="7"/>
      <c r="N99" s="8"/>
      <c r="O99" s="7"/>
    </row>
    <row r="100" spans="1:15" ht="126" x14ac:dyDescent="0.25">
      <c r="A100" s="16">
        <v>9</v>
      </c>
      <c r="B100" s="25" t="s">
        <v>25</v>
      </c>
      <c r="C100" s="25" t="s">
        <v>34</v>
      </c>
      <c r="D100" s="17">
        <v>0</v>
      </c>
      <c r="E100" s="21">
        <f t="shared" si="22"/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9"/>
      <c r="M100" s="7"/>
      <c r="N100" s="8"/>
      <c r="O100" s="7"/>
    </row>
    <row r="101" spans="1:15" ht="63" x14ac:dyDescent="0.25">
      <c r="A101" s="16">
        <v>10</v>
      </c>
      <c r="B101" s="25" t="s">
        <v>25</v>
      </c>
      <c r="C101" s="25" t="s">
        <v>35</v>
      </c>
      <c r="D101" s="17">
        <v>0</v>
      </c>
      <c r="E101" s="21">
        <f t="shared" si="22"/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9"/>
      <c r="M101" s="7"/>
      <c r="N101" s="8"/>
      <c r="O101" s="7"/>
    </row>
    <row r="102" spans="1:15" ht="94.5" x14ac:dyDescent="0.25">
      <c r="A102" s="16">
        <v>11</v>
      </c>
      <c r="B102" s="25" t="s">
        <v>25</v>
      </c>
      <c r="C102" s="25" t="s">
        <v>36</v>
      </c>
      <c r="D102" s="17">
        <v>0</v>
      </c>
      <c r="E102" s="21">
        <f t="shared" si="22"/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9"/>
      <c r="M102" s="7"/>
      <c r="N102" s="8"/>
      <c r="O102" s="7"/>
    </row>
    <row r="103" spans="1:15" ht="63" x14ac:dyDescent="0.25">
      <c r="A103" s="16">
        <v>12</v>
      </c>
      <c r="B103" s="25" t="s">
        <v>25</v>
      </c>
      <c r="C103" s="25" t="s">
        <v>37</v>
      </c>
      <c r="D103" s="17">
        <v>0</v>
      </c>
      <c r="E103" s="21">
        <f t="shared" si="22"/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9"/>
      <c r="M103" s="7"/>
      <c r="N103" s="8"/>
      <c r="O103" s="7"/>
    </row>
    <row r="104" spans="1:15" ht="47.25" x14ac:dyDescent="0.25">
      <c r="A104" s="16">
        <v>13</v>
      </c>
      <c r="B104" s="25" t="s">
        <v>25</v>
      </c>
      <c r="C104" s="25" t="s">
        <v>116</v>
      </c>
      <c r="D104" s="17">
        <v>0</v>
      </c>
      <c r="E104" s="21">
        <f t="shared" si="22"/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9"/>
      <c r="M104" s="7"/>
      <c r="N104" s="8"/>
      <c r="O104" s="7"/>
    </row>
    <row r="105" spans="1:15" ht="47.25" x14ac:dyDescent="0.25">
      <c r="A105" s="16">
        <v>14</v>
      </c>
      <c r="B105" s="25" t="s">
        <v>25</v>
      </c>
      <c r="C105" s="25" t="s">
        <v>38</v>
      </c>
      <c r="D105" s="17">
        <v>0</v>
      </c>
      <c r="E105" s="21">
        <f t="shared" si="22"/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9"/>
      <c r="M105" s="7"/>
      <c r="N105" s="8"/>
      <c r="O105" s="7"/>
    </row>
    <row r="106" spans="1:15" ht="63" x14ac:dyDescent="0.25">
      <c r="A106" s="16">
        <v>15</v>
      </c>
      <c r="B106" s="25" t="s">
        <v>25</v>
      </c>
      <c r="C106" s="25" t="s">
        <v>39</v>
      </c>
      <c r="D106" s="17">
        <v>0</v>
      </c>
      <c r="E106" s="21">
        <f t="shared" si="22"/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9"/>
      <c r="M106" s="7"/>
      <c r="N106" s="8"/>
      <c r="O106" s="7"/>
    </row>
    <row r="107" spans="1:15" ht="78.75" x14ac:dyDescent="0.25">
      <c r="A107" s="16">
        <v>16</v>
      </c>
      <c r="B107" s="25" t="s">
        <v>25</v>
      </c>
      <c r="C107" s="25" t="s">
        <v>40</v>
      </c>
      <c r="D107" s="17">
        <v>0</v>
      </c>
      <c r="E107" s="21">
        <f t="shared" si="22"/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9"/>
      <c r="M107" s="7"/>
      <c r="N107" s="8"/>
      <c r="O107" s="7"/>
    </row>
    <row r="108" spans="1:15" ht="63" x14ac:dyDescent="0.25">
      <c r="A108" s="16">
        <v>17</v>
      </c>
      <c r="B108" s="25" t="s">
        <v>25</v>
      </c>
      <c r="C108" s="25" t="s">
        <v>41</v>
      </c>
      <c r="D108" s="17">
        <v>0</v>
      </c>
      <c r="E108" s="21">
        <f t="shared" si="22"/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9"/>
      <c r="M108" s="7"/>
      <c r="N108" s="8"/>
      <c r="O108" s="7"/>
    </row>
    <row r="109" spans="1:15" ht="47.25" x14ac:dyDescent="0.25">
      <c r="A109" s="16">
        <v>18</v>
      </c>
      <c r="B109" s="25" t="s">
        <v>25</v>
      </c>
      <c r="C109" s="25" t="s">
        <v>42</v>
      </c>
      <c r="D109" s="17">
        <v>0</v>
      </c>
      <c r="E109" s="21">
        <f t="shared" si="22"/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9"/>
      <c r="M109" s="7"/>
      <c r="N109" s="8"/>
      <c r="O109" s="7"/>
    </row>
    <row r="110" spans="1:15" ht="47.25" x14ac:dyDescent="0.25">
      <c r="A110" s="16">
        <v>19</v>
      </c>
      <c r="B110" s="25" t="s">
        <v>25</v>
      </c>
      <c r="C110" s="25" t="s">
        <v>43</v>
      </c>
      <c r="D110" s="17">
        <v>0</v>
      </c>
      <c r="E110" s="21">
        <f t="shared" si="22"/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9"/>
      <c r="M110" s="7"/>
      <c r="N110" s="8"/>
      <c r="O110" s="7"/>
    </row>
    <row r="111" spans="1:15" ht="47.25" x14ac:dyDescent="0.25">
      <c r="A111" s="16">
        <v>20</v>
      </c>
      <c r="B111" s="25" t="s">
        <v>25</v>
      </c>
      <c r="C111" s="25" t="s">
        <v>44</v>
      </c>
      <c r="D111" s="17">
        <v>0</v>
      </c>
      <c r="E111" s="21">
        <f t="shared" si="22"/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9"/>
      <c r="M111" s="7"/>
      <c r="N111" s="8"/>
      <c r="O111" s="7"/>
    </row>
    <row r="112" spans="1:15" ht="47.25" x14ac:dyDescent="0.25">
      <c r="A112" s="16">
        <v>21</v>
      </c>
      <c r="B112" s="25" t="s">
        <v>25</v>
      </c>
      <c r="C112" s="25" t="s">
        <v>45</v>
      </c>
      <c r="D112" s="17">
        <v>0</v>
      </c>
      <c r="E112" s="21">
        <f t="shared" si="22"/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9"/>
      <c r="M112" s="7"/>
      <c r="N112" s="8"/>
      <c r="O112" s="7"/>
    </row>
    <row r="113" spans="1:15" ht="47.25" x14ac:dyDescent="0.25">
      <c r="A113" s="16">
        <v>22</v>
      </c>
      <c r="B113" s="25" t="s">
        <v>25</v>
      </c>
      <c r="C113" s="25" t="s">
        <v>46</v>
      </c>
      <c r="D113" s="17">
        <v>0</v>
      </c>
      <c r="E113" s="21">
        <f t="shared" si="22"/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9"/>
      <c r="M113" s="7"/>
      <c r="N113" s="8"/>
      <c r="O113" s="7"/>
    </row>
    <row r="114" spans="1:15" ht="47.25" x14ac:dyDescent="0.25">
      <c r="A114" s="16">
        <v>23</v>
      </c>
      <c r="B114" s="25" t="s">
        <v>25</v>
      </c>
      <c r="C114" s="25" t="s">
        <v>47</v>
      </c>
      <c r="D114" s="17">
        <v>0</v>
      </c>
      <c r="E114" s="21">
        <f t="shared" si="22"/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9"/>
      <c r="M114" s="7"/>
      <c r="N114" s="8"/>
      <c r="O114" s="7"/>
    </row>
    <row r="115" spans="1:15" ht="47.25" x14ac:dyDescent="0.25">
      <c r="A115" s="16">
        <v>24</v>
      </c>
      <c r="B115" s="25" t="s">
        <v>25</v>
      </c>
      <c r="C115" s="25" t="s">
        <v>48</v>
      </c>
      <c r="D115" s="17">
        <v>0</v>
      </c>
      <c r="E115" s="21">
        <f t="shared" si="22"/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9"/>
      <c r="M115" s="7"/>
      <c r="N115" s="8"/>
      <c r="O115" s="7"/>
    </row>
    <row r="116" spans="1:15" ht="78.75" x14ac:dyDescent="0.25">
      <c r="A116" s="16">
        <v>25</v>
      </c>
      <c r="B116" s="25" t="s">
        <v>25</v>
      </c>
      <c r="C116" s="25" t="s">
        <v>49</v>
      </c>
      <c r="D116" s="17">
        <v>0</v>
      </c>
      <c r="E116" s="21">
        <f t="shared" si="22"/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9"/>
      <c r="M116" s="7"/>
      <c r="N116" s="8"/>
      <c r="O116" s="7"/>
    </row>
    <row r="117" spans="1:15" ht="94.5" x14ac:dyDescent="0.25">
      <c r="A117" s="16">
        <v>26</v>
      </c>
      <c r="B117" s="25" t="s">
        <v>25</v>
      </c>
      <c r="C117" s="25" t="s">
        <v>50</v>
      </c>
      <c r="D117" s="17">
        <v>0</v>
      </c>
      <c r="E117" s="21">
        <f t="shared" si="22"/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9"/>
      <c r="M117" s="7"/>
      <c r="N117" s="8"/>
      <c r="O117" s="7"/>
    </row>
    <row r="118" spans="1:15" ht="78.75" x14ac:dyDescent="0.25">
      <c r="A118" s="16">
        <v>27</v>
      </c>
      <c r="B118" s="25" t="s">
        <v>25</v>
      </c>
      <c r="C118" s="25" t="s">
        <v>51</v>
      </c>
      <c r="D118" s="17">
        <v>0</v>
      </c>
      <c r="E118" s="21">
        <f t="shared" si="22"/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9"/>
      <c r="M118" s="7"/>
      <c r="N118" s="8"/>
      <c r="O118" s="7"/>
    </row>
    <row r="119" spans="1:15" ht="63" x14ac:dyDescent="0.25">
      <c r="A119" s="16">
        <v>28</v>
      </c>
      <c r="B119" s="25" t="s">
        <v>25</v>
      </c>
      <c r="C119" s="25" t="s">
        <v>52</v>
      </c>
      <c r="D119" s="17">
        <v>0</v>
      </c>
      <c r="E119" s="21">
        <f t="shared" si="22"/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9"/>
      <c r="M119" s="7"/>
      <c r="N119" s="8"/>
      <c r="O119" s="7"/>
    </row>
    <row r="120" spans="1:15" ht="94.5" x14ac:dyDescent="0.25">
      <c r="A120" s="16">
        <v>29</v>
      </c>
      <c r="B120" s="25" t="s">
        <v>25</v>
      </c>
      <c r="C120" s="25" t="s">
        <v>53</v>
      </c>
      <c r="D120" s="17">
        <v>0</v>
      </c>
      <c r="E120" s="21">
        <f t="shared" si="22"/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9"/>
      <c r="M120" s="7"/>
      <c r="N120" s="8"/>
      <c r="O120" s="7"/>
    </row>
    <row r="121" spans="1:15" ht="15.75" customHeight="1" x14ac:dyDescent="0.25">
      <c r="A121" s="33" t="s">
        <v>54</v>
      </c>
      <c r="B121" s="33"/>
      <c r="C121" s="33"/>
      <c r="D121" s="15">
        <f>SUM(D122)</f>
        <v>6659</v>
      </c>
      <c r="E121" s="19">
        <f t="shared" si="22"/>
        <v>0.30099999999999999</v>
      </c>
      <c r="F121" s="20">
        <f t="shared" ref="F121:K121" si="27">SUM(F122)</f>
        <v>0</v>
      </c>
      <c r="G121" s="20">
        <f t="shared" si="27"/>
        <v>0.30099999999999999</v>
      </c>
      <c r="H121" s="20">
        <f t="shared" si="27"/>
        <v>0</v>
      </c>
      <c r="I121" s="20">
        <f t="shared" si="27"/>
        <v>0</v>
      </c>
      <c r="J121" s="20">
        <f t="shared" si="27"/>
        <v>0</v>
      </c>
      <c r="K121" s="20">
        <f t="shared" si="27"/>
        <v>0</v>
      </c>
      <c r="L121" s="9"/>
      <c r="M121" s="7"/>
      <c r="N121" s="8"/>
      <c r="O121" s="7"/>
    </row>
    <row r="122" spans="1:15" ht="47.25" x14ac:dyDescent="0.25">
      <c r="A122" s="16">
        <v>1</v>
      </c>
      <c r="B122" s="25" t="s">
        <v>55</v>
      </c>
      <c r="C122" s="25" t="s">
        <v>56</v>
      </c>
      <c r="D122" s="17">
        <v>6659</v>
      </c>
      <c r="E122" s="21">
        <f t="shared" si="22"/>
        <v>0.30099999999999999</v>
      </c>
      <c r="F122" s="21">
        <v>0</v>
      </c>
      <c r="G122" s="21">
        <v>0.30099999999999999</v>
      </c>
      <c r="H122" s="21">
        <v>0</v>
      </c>
      <c r="I122" s="21">
        <v>0</v>
      </c>
      <c r="J122" s="21">
        <v>0</v>
      </c>
      <c r="K122" s="21">
        <v>0</v>
      </c>
      <c r="L122" s="9"/>
      <c r="M122" s="7"/>
      <c r="N122" s="8"/>
      <c r="O122" s="7"/>
    </row>
    <row r="123" spans="1:15" ht="15.75" customHeight="1" x14ac:dyDescent="0.25">
      <c r="A123" s="33" t="s">
        <v>57</v>
      </c>
      <c r="B123" s="33"/>
      <c r="C123" s="33"/>
      <c r="D123" s="15">
        <f>SUM(D124)</f>
        <v>12184</v>
      </c>
      <c r="E123" s="19">
        <f t="shared" si="22"/>
        <v>0.55100000000000005</v>
      </c>
      <c r="F123" s="20">
        <f t="shared" ref="F123:K123" si="28">SUM(F124)</f>
        <v>0</v>
      </c>
      <c r="G123" s="20">
        <f t="shared" si="28"/>
        <v>0</v>
      </c>
      <c r="H123" s="20">
        <f t="shared" si="28"/>
        <v>0.55100000000000005</v>
      </c>
      <c r="I123" s="20">
        <f t="shared" si="28"/>
        <v>0</v>
      </c>
      <c r="J123" s="20">
        <f t="shared" si="28"/>
        <v>0</v>
      </c>
      <c r="K123" s="20">
        <f t="shared" si="28"/>
        <v>0</v>
      </c>
      <c r="L123" s="9"/>
      <c r="M123" s="7"/>
      <c r="N123" s="8"/>
      <c r="O123" s="7"/>
    </row>
    <row r="124" spans="1:15" ht="78.75" x14ac:dyDescent="0.25">
      <c r="A124" s="16">
        <v>1</v>
      </c>
      <c r="B124" s="25" t="s">
        <v>58</v>
      </c>
      <c r="C124" s="25" t="s">
        <v>59</v>
      </c>
      <c r="D124" s="17">
        <v>12184</v>
      </c>
      <c r="E124" s="21">
        <f t="shared" si="22"/>
        <v>0.55100000000000005</v>
      </c>
      <c r="F124" s="21">
        <v>0</v>
      </c>
      <c r="G124" s="21">
        <v>0</v>
      </c>
      <c r="H124" s="21">
        <v>0.55100000000000005</v>
      </c>
      <c r="I124" s="21">
        <v>0</v>
      </c>
      <c r="J124" s="21">
        <v>0</v>
      </c>
      <c r="K124" s="21">
        <v>0</v>
      </c>
      <c r="L124" s="9"/>
      <c r="M124" s="7"/>
      <c r="N124" s="8"/>
      <c r="O124" s="7"/>
    </row>
    <row r="125" spans="1:15" ht="15.75" customHeight="1" x14ac:dyDescent="0.25">
      <c r="A125" s="33" t="s">
        <v>60</v>
      </c>
      <c r="B125" s="33"/>
      <c r="C125" s="33"/>
      <c r="D125" s="15">
        <f>SUM(D126:D127)</f>
        <v>5681</v>
      </c>
      <c r="E125" s="19">
        <f t="shared" si="22"/>
        <v>0.25700000000000001</v>
      </c>
      <c r="F125" s="20">
        <f t="shared" ref="F125:K125" si="29">SUM(F126:F127)</f>
        <v>0.09</v>
      </c>
      <c r="G125" s="20">
        <f t="shared" si="29"/>
        <v>0</v>
      </c>
      <c r="H125" s="20">
        <f t="shared" si="29"/>
        <v>0</v>
      </c>
      <c r="I125" s="20">
        <f t="shared" si="29"/>
        <v>0</v>
      </c>
      <c r="J125" s="20">
        <f t="shared" si="29"/>
        <v>0</v>
      </c>
      <c r="K125" s="20">
        <f t="shared" si="29"/>
        <v>0.16700000000000001</v>
      </c>
      <c r="L125" s="9"/>
      <c r="M125" s="7"/>
      <c r="N125" s="8"/>
      <c r="O125" s="7"/>
    </row>
    <row r="126" spans="1:15" ht="47.25" x14ac:dyDescent="0.25">
      <c r="A126" s="16">
        <v>1</v>
      </c>
      <c r="B126" s="25" t="s">
        <v>61</v>
      </c>
      <c r="C126" s="25" t="s">
        <v>62</v>
      </c>
      <c r="D126" s="17">
        <v>2000</v>
      </c>
      <c r="E126" s="21">
        <f t="shared" si="22"/>
        <v>0.09</v>
      </c>
      <c r="F126" s="21">
        <v>0.09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9"/>
      <c r="M126" s="7"/>
      <c r="N126" s="8"/>
      <c r="O126" s="7"/>
    </row>
    <row r="127" spans="1:15" ht="78.75" x14ac:dyDescent="0.25">
      <c r="A127" s="16">
        <v>2</v>
      </c>
      <c r="B127" s="25" t="s">
        <v>61</v>
      </c>
      <c r="C127" s="25" t="s">
        <v>63</v>
      </c>
      <c r="D127" s="17">
        <v>3681</v>
      </c>
      <c r="E127" s="21">
        <f t="shared" si="22"/>
        <v>0.16700000000000001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0.16700000000000001</v>
      </c>
      <c r="L127" s="9"/>
      <c r="M127" s="7"/>
      <c r="N127" s="8"/>
      <c r="O127" s="7"/>
    </row>
    <row r="128" spans="1:15" ht="15.75" customHeight="1" x14ac:dyDescent="0.25">
      <c r="A128" s="33" t="s">
        <v>64</v>
      </c>
      <c r="B128" s="33"/>
      <c r="C128" s="33"/>
      <c r="D128" s="15">
        <f>SUM(D129)</f>
        <v>3098</v>
      </c>
      <c r="E128" s="19">
        <f t="shared" si="22"/>
        <v>0.14000000000000001</v>
      </c>
      <c r="F128" s="20">
        <f t="shared" ref="F128:K128" si="30">SUM(F129)</f>
        <v>0.14000000000000001</v>
      </c>
      <c r="G128" s="20">
        <f t="shared" si="30"/>
        <v>0</v>
      </c>
      <c r="H128" s="20">
        <f t="shared" si="30"/>
        <v>0</v>
      </c>
      <c r="I128" s="20">
        <f t="shared" si="30"/>
        <v>0</v>
      </c>
      <c r="J128" s="20">
        <f t="shared" si="30"/>
        <v>0</v>
      </c>
      <c r="K128" s="20">
        <f t="shared" si="30"/>
        <v>0</v>
      </c>
      <c r="L128" s="9"/>
      <c r="M128" s="7"/>
      <c r="N128" s="8"/>
      <c r="O128" s="7"/>
    </row>
    <row r="129" spans="1:15" ht="63" x14ac:dyDescent="0.25">
      <c r="A129" s="16">
        <v>1</v>
      </c>
      <c r="B129" s="25" t="s">
        <v>65</v>
      </c>
      <c r="C129" s="25" t="s">
        <v>66</v>
      </c>
      <c r="D129" s="17">
        <v>3098</v>
      </c>
      <c r="E129" s="21">
        <f t="shared" si="22"/>
        <v>0.14000000000000001</v>
      </c>
      <c r="F129" s="21">
        <v>0.14000000000000001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9"/>
      <c r="M129" s="7"/>
      <c r="N129" s="8"/>
      <c r="O129" s="7"/>
    </row>
    <row r="130" spans="1:15" ht="15.75" customHeight="1" x14ac:dyDescent="0.25">
      <c r="A130" s="33" t="s">
        <v>67</v>
      </c>
      <c r="B130" s="33"/>
      <c r="C130" s="33"/>
      <c r="D130" s="15">
        <f>SUM(D131)</f>
        <v>15882</v>
      </c>
      <c r="E130" s="19">
        <f t="shared" si="22"/>
        <v>0.71899999999999997</v>
      </c>
      <c r="F130" s="20">
        <f t="shared" ref="F130:K130" si="31">SUM(F131)</f>
        <v>0</v>
      </c>
      <c r="G130" s="20">
        <f t="shared" si="31"/>
        <v>0</v>
      </c>
      <c r="H130" s="20">
        <f t="shared" si="31"/>
        <v>0</v>
      </c>
      <c r="I130" s="20">
        <f t="shared" si="31"/>
        <v>0</v>
      </c>
      <c r="J130" s="20">
        <f t="shared" si="31"/>
        <v>0.71899999999999997</v>
      </c>
      <c r="K130" s="20">
        <f t="shared" si="31"/>
        <v>0</v>
      </c>
      <c r="L130" s="9"/>
      <c r="M130" s="7"/>
      <c r="N130" s="8"/>
      <c r="O130" s="7"/>
    </row>
    <row r="131" spans="1:15" ht="78.75" x14ac:dyDescent="0.25">
      <c r="A131" s="16">
        <v>1</v>
      </c>
      <c r="B131" s="25" t="s">
        <v>68</v>
      </c>
      <c r="C131" s="25" t="s">
        <v>69</v>
      </c>
      <c r="D131" s="17">
        <v>15882</v>
      </c>
      <c r="E131" s="21">
        <f t="shared" si="22"/>
        <v>0.71899999999999997</v>
      </c>
      <c r="F131" s="21">
        <v>0</v>
      </c>
      <c r="G131" s="21">
        <v>0</v>
      </c>
      <c r="H131" s="21">
        <v>0</v>
      </c>
      <c r="I131" s="21">
        <v>0</v>
      </c>
      <c r="J131" s="21">
        <v>0.71899999999999997</v>
      </c>
      <c r="K131" s="21">
        <v>0</v>
      </c>
      <c r="L131" s="9"/>
      <c r="M131" s="7"/>
      <c r="N131" s="8"/>
      <c r="O131" s="7"/>
    </row>
    <row r="132" spans="1:15" ht="15.75" customHeight="1" x14ac:dyDescent="0.25">
      <c r="A132" s="33" t="s">
        <v>70</v>
      </c>
      <c r="B132" s="33"/>
      <c r="C132" s="33"/>
      <c r="D132" s="15">
        <f>SUM(D133)</f>
        <v>5863</v>
      </c>
      <c r="E132" s="19">
        <f t="shared" si="22"/>
        <v>0.26500000000000001</v>
      </c>
      <c r="F132" s="20">
        <f t="shared" ref="F132:K132" si="32">SUM(F133)</f>
        <v>0</v>
      </c>
      <c r="G132" s="20">
        <f t="shared" si="32"/>
        <v>0</v>
      </c>
      <c r="H132" s="20">
        <f t="shared" si="32"/>
        <v>0</v>
      </c>
      <c r="I132" s="20">
        <f t="shared" si="32"/>
        <v>0</v>
      </c>
      <c r="J132" s="20">
        <f t="shared" si="32"/>
        <v>0.26500000000000001</v>
      </c>
      <c r="K132" s="20">
        <f t="shared" si="32"/>
        <v>0</v>
      </c>
      <c r="L132" s="9"/>
      <c r="M132" s="7"/>
      <c r="N132" s="8"/>
      <c r="O132" s="7"/>
    </row>
    <row r="133" spans="1:15" ht="78.75" x14ac:dyDescent="0.25">
      <c r="A133" s="16">
        <v>1</v>
      </c>
      <c r="B133" s="25" t="s">
        <v>71</v>
      </c>
      <c r="C133" s="25" t="s">
        <v>72</v>
      </c>
      <c r="D133" s="17">
        <v>5863</v>
      </c>
      <c r="E133" s="21">
        <f t="shared" si="22"/>
        <v>0.26500000000000001</v>
      </c>
      <c r="F133" s="21">
        <v>0</v>
      </c>
      <c r="G133" s="21">
        <v>0</v>
      </c>
      <c r="H133" s="21">
        <v>0</v>
      </c>
      <c r="I133" s="21">
        <v>0</v>
      </c>
      <c r="J133" s="21">
        <v>0.26500000000000001</v>
      </c>
      <c r="K133" s="21">
        <v>0</v>
      </c>
      <c r="L133" s="9"/>
      <c r="M133" s="7"/>
      <c r="N133" s="8"/>
      <c r="O133" s="7"/>
    </row>
    <row r="134" spans="1:15" ht="15.75" customHeight="1" x14ac:dyDescent="0.25">
      <c r="A134" s="33" t="s">
        <v>73</v>
      </c>
      <c r="B134" s="33"/>
      <c r="C134" s="33"/>
      <c r="D134" s="15">
        <f>SUM(D135)</f>
        <v>9639</v>
      </c>
      <c r="E134" s="19">
        <f t="shared" si="22"/>
        <v>0.436</v>
      </c>
      <c r="F134" s="20">
        <f t="shared" ref="F134:K134" si="33">SUM(F135)</f>
        <v>0.436</v>
      </c>
      <c r="G134" s="20">
        <f t="shared" si="33"/>
        <v>0</v>
      </c>
      <c r="H134" s="20">
        <f t="shared" si="33"/>
        <v>0</v>
      </c>
      <c r="I134" s="20">
        <f t="shared" si="33"/>
        <v>0</v>
      </c>
      <c r="J134" s="20">
        <f t="shared" si="33"/>
        <v>0</v>
      </c>
      <c r="K134" s="20">
        <f t="shared" si="33"/>
        <v>0</v>
      </c>
      <c r="L134" s="9"/>
      <c r="M134" s="7"/>
      <c r="N134" s="8"/>
      <c r="O134" s="7"/>
    </row>
    <row r="135" spans="1:15" ht="63" x14ac:dyDescent="0.25">
      <c r="A135" s="16">
        <v>1</v>
      </c>
      <c r="B135" s="25" t="s">
        <v>74</v>
      </c>
      <c r="C135" s="25" t="s">
        <v>75</v>
      </c>
      <c r="D135" s="17">
        <v>9639</v>
      </c>
      <c r="E135" s="21">
        <f t="shared" si="22"/>
        <v>0.436</v>
      </c>
      <c r="F135" s="21">
        <v>0.436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9"/>
      <c r="M135" s="7"/>
      <c r="N135" s="8"/>
      <c r="O135" s="7"/>
    </row>
    <row r="136" spans="1:15" ht="15.75" customHeight="1" x14ac:dyDescent="0.25">
      <c r="A136" s="33" t="s">
        <v>76</v>
      </c>
      <c r="B136" s="33"/>
      <c r="C136" s="33"/>
      <c r="D136" s="15">
        <f>SUM(D137)</f>
        <v>3671</v>
      </c>
      <c r="E136" s="19">
        <f t="shared" si="22"/>
        <v>0.16600000000000001</v>
      </c>
      <c r="F136" s="20">
        <f t="shared" ref="F136:K136" si="34">SUM(F137)</f>
        <v>0.16600000000000001</v>
      </c>
      <c r="G136" s="20">
        <f t="shared" si="34"/>
        <v>0</v>
      </c>
      <c r="H136" s="20">
        <f t="shared" si="34"/>
        <v>0</v>
      </c>
      <c r="I136" s="20">
        <f t="shared" si="34"/>
        <v>0</v>
      </c>
      <c r="J136" s="20">
        <f t="shared" si="34"/>
        <v>0</v>
      </c>
      <c r="K136" s="20">
        <f t="shared" si="34"/>
        <v>0</v>
      </c>
      <c r="L136" s="9"/>
      <c r="M136" s="7"/>
      <c r="N136" s="8"/>
      <c r="O136" s="7"/>
    </row>
    <row r="137" spans="1:15" ht="94.5" x14ac:dyDescent="0.25">
      <c r="A137" s="16">
        <v>1</v>
      </c>
      <c r="B137" s="25" t="s">
        <v>77</v>
      </c>
      <c r="C137" s="25" t="s">
        <v>78</v>
      </c>
      <c r="D137" s="17">
        <v>3671</v>
      </c>
      <c r="E137" s="21">
        <f t="shared" si="22"/>
        <v>0.16600000000000001</v>
      </c>
      <c r="F137" s="21">
        <v>0.16600000000000001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9"/>
      <c r="M137" s="7"/>
      <c r="N137" s="8"/>
      <c r="O137" s="7"/>
    </row>
    <row r="138" spans="1:15" ht="15.75" customHeight="1" x14ac:dyDescent="0.25">
      <c r="A138" s="33" t="s">
        <v>79</v>
      </c>
      <c r="B138" s="33"/>
      <c r="C138" s="33"/>
      <c r="D138" s="15">
        <f>SUM(D139)</f>
        <v>0</v>
      </c>
      <c r="E138" s="19">
        <f t="shared" si="22"/>
        <v>0</v>
      </c>
      <c r="F138" s="20">
        <f t="shared" ref="F138:K138" si="35">SUM(F139)</f>
        <v>0</v>
      </c>
      <c r="G138" s="20">
        <f t="shared" si="35"/>
        <v>0</v>
      </c>
      <c r="H138" s="20">
        <f t="shared" si="35"/>
        <v>0</v>
      </c>
      <c r="I138" s="20">
        <f t="shared" si="35"/>
        <v>0</v>
      </c>
      <c r="J138" s="20">
        <f t="shared" si="35"/>
        <v>0</v>
      </c>
      <c r="K138" s="20">
        <f t="shared" si="35"/>
        <v>0</v>
      </c>
      <c r="L138" s="9"/>
      <c r="M138" s="7"/>
      <c r="N138" s="8"/>
      <c r="O138" s="7"/>
    </row>
    <row r="139" spans="1:15" ht="94.5" x14ac:dyDescent="0.25">
      <c r="A139" s="16">
        <v>1</v>
      </c>
      <c r="B139" s="25" t="s">
        <v>80</v>
      </c>
      <c r="C139" s="25" t="s">
        <v>81</v>
      </c>
      <c r="D139" s="17">
        <v>0</v>
      </c>
      <c r="E139" s="21">
        <f t="shared" si="22"/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9"/>
      <c r="M139" s="7"/>
      <c r="N139" s="8"/>
      <c r="O139" s="7"/>
    </row>
    <row r="140" spans="1:15" ht="15.75" customHeight="1" x14ac:dyDescent="0.25">
      <c r="A140" s="33" t="s">
        <v>82</v>
      </c>
      <c r="B140" s="33"/>
      <c r="C140" s="33"/>
      <c r="D140" s="15">
        <f>SUM(D141)</f>
        <v>11504</v>
      </c>
      <c r="E140" s="19">
        <f t="shared" si="22"/>
        <v>0.52100000000000002</v>
      </c>
      <c r="F140" s="20">
        <f t="shared" ref="F140:K140" si="36">SUM(F141)</f>
        <v>0</v>
      </c>
      <c r="G140" s="20">
        <f t="shared" si="36"/>
        <v>0</v>
      </c>
      <c r="H140" s="20">
        <f t="shared" si="36"/>
        <v>0.52100000000000002</v>
      </c>
      <c r="I140" s="20">
        <f t="shared" si="36"/>
        <v>0</v>
      </c>
      <c r="J140" s="20">
        <f t="shared" si="36"/>
        <v>0</v>
      </c>
      <c r="K140" s="20">
        <f t="shared" si="36"/>
        <v>0</v>
      </c>
      <c r="L140" s="9"/>
      <c r="M140" s="7"/>
      <c r="N140" s="8"/>
      <c r="O140" s="7"/>
    </row>
    <row r="141" spans="1:15" ht="63" x14ac:dyDescent="0.25">
      <c r="A141" s="16">
        <v>1</v>
      </c>
      <c r="B141" s="25" t="s">
        <v>83</v>
      </c>
      <c r="C141" s="25" t="s">
        <v>84</v>
      </c>
      <c r="D141" s="17">
        <v>11504</v>
      </c>
      <c r="E141" s="21">
        <f t="shared" si="22"/>
        <v>0.52100000000000002</v>
      </c>
      <c r="F141" s="21">
        <v>0</v>
      </c>
      <c r="G141" s="21">
        <v>0</v>
      </c>
      <c r="H141" s="21">
        <v>0.52100000000000002</v>
      </c>
      <c r="I141" s="21">
        <v>0</v>
      </c>
      <c r="J141" s="21">
        <v>0</v>
      </c>
      <c r="K141" s="21">
        <v>0</v>
      </c>
      <c r="L141" s="9"/>
      <c r="M141" s="7"/>
      <c r="N141" s="8"/>
      <c r="O141" s="7"/>
    </row>
    <row r="142" spans="1:15" ht="15.75" customHeight="1" x14ac:dyDescent="0.25">
      <c r="A142" s="33" t="s">
        <v>85</v>
      </c>
      <c r="B142" s="33"/>
      <c r="C142" s="33"/>
      <c r="D142" s="15">
        <f>SUM(D143)</f>
        <v>7874</v>
      </c>
      <c r="E142" s="19">
        <f t="shared" si="22"/>
        <v>0.35599999999999998</v>
      </c>
      <c r="F142" s="20">
        <f t="shared" ref="F142:K142" si="37">SUM(F143)</f>
        <v>0</v>
      </c>
      <c r="G142" s="20">
        <f t="shared" si="37"/>
        <v>0</v>
      </c>
      <c r="H142" s="20">
        <f t="shared" si="37"/>
        <v>0</v>
      </c>
      <c r="I142" s="20">
        <f t="shared" si="37"/>
        <v>0</v>
      </c>
      <c r="J142" s="20">
        <f t="shared" si="37"/>
        <v>0.35599999999999998</v>
      </c>
      <c r="K142" s="20">
        <f t="shared" si="37"/>
        <v>0</v>
      </c>
      <c r="L142" s="9"/>
      <c r="M142" s="7"/>
      <c r="N142" s="8"/>
      <c r="O142" s="7"/>
    </row>
    <row r="143" spans="1:15" ht="94.5" x14ac:dyDescent="0.25">
      <c r="A143" s="16">
        <v>1</v>
      </c>
      <c r="B143" s="25" t="s">
        <v>86</v>
      </c>
      <c r="C143" s="25" t="s">
        <v>87</v>
      </c>
      <c r="D143" s="17">
        <v>7874</v>
      </c>
      <c r="E143" s="21">
        <f t="shared" si="22"/>
        <v>0.35599999999999998</v>
      </c>
      <c r="F143" s="21">
        <v>0</v>
      </c>
      <c r="G143" s="21">
        <v>0</v>
      </c>
      <c r="H143" s="21">
        <v>0</v>
      </c>
      <c r="I143" s="21">
        <v>0</v>
      </c>
      <c r="J143" s="21">
        <v>0.35599999999999998</v>
      </c>
      <c r="K143" s="21">
        <v>0</v>
      </c>
      <c r="L143" s="9"/>
      <c r="M143" s="7"/>
      <c r="N143" s="8"/>
      <c r="O143" s="7"/>
    </row>
    <row r="144" spans="1:15" ht="15.75" customHeight="1" x14ac:dyDescent="0.25">
      <c r="A144" s="33" t="s">
        <v>88</v>
      </c>
      <c r="B144" s="33"/>
      <c r="C144" s="33"/>
      <c r="D144" s="15">
        <f>SUM(D145)</f>
        <v>12588</v>
      </c>
      <c r="E144" s="19">
        <f t="shared" si="22"/>
        <v>0.56999999999999995</v>
      </c>
      <c r="F144" s="20">
        <f t="shared" ref="F144:K144" si="38">SUM(F145)</f>
        <v>0</v>
      </c>
      <c r="G144" s="20">
        <f t="shared" si="38"/>
        <v>0.56999999999999995</v>
      </c>
      <c r="H144" s="20">
        <f t="shared" si="38"/>
        <v>0</v>
      </c>
      <c r="I144" s="20">
        <f t="shared" si="38"/>
        <v>0</v>
      </c>
      <c r="J144" s="20">
        <f t="shared" si="38"/>
        <v>0</v>
      </c>
      <c r="K144" s="20">
        <f t="shared" si="38"/>
        <v>0</v>
      </c>
      <c r="L144" s="9"/>
      <c r="M144" s="7"/>
      <c r="N144" s="8"/>
      <c r="O144" s="7"/>
    </row>
    <row r="145" spans="1:19" ht="78.75" x14ac:dyDescent="0.25">
      <c r="A145" s="16">
        <v>1</v>
      </c>
      <c r="B145" s="25" t="s">
        <v>89</v>
      </c>
      <c r="C145" s="25" t="s">
        <v>90</v>
      </c>
      <c r="D145" s="17">
        <v>12588</v>
      </c>
      <c r="E145" s="21">
        <f t="shared" si="22"/>
        <v>0.56999999999999995</v>
      </c>
      <c r="F145" s="21">
        <v>0</v>
      </c>
      <c r="G145" s="21">
        <v>0.56999999999999995</v>
      </c>
      <c r="H145" s="21">
        <v>0</v>
      </c>
      <c r="I145" s="21">
        <v>0</v>
      </c>
      <c r="J145" s="21">
        <v>0</v>
      </c>
      <c r="K145" s="21">
        <v>0</v>
      </c>
      <c r="L145" s="9"/>
      <c r="M145" s="7"/>
      <c r="N145" s="8"/>
      <c r="O145" s="7"/>
    </row>
    <row r="146" spans="1:19" ht="15.75" customHeight="1" x14ac:dyDescent="0.25">
      <c r="A146" s="33" t="s">
        <v>91</v>
      </c>
      <c r="B146" s="33"/>
      <c r="C146" s="33"/>
      <c r="D146" s="15">
        <f>SUM(D147)</f>
        <v>13148</v>
      </c>
      <c r="E146" s="19">
        <f t="shared" si="22"/>
        <v>0.59499999999999997</v>
      </c>
      <c r="F146" s="20">
        <f t="shared" ref="F146:K146" si="39">SUM(F147)</f>
        <v>0</v>
      </c>
      <c r="G146" s="20">
        <f t="shared" si="39"/>
        <v>0</v>
      </c>
      <c r="H146" s="20">
        <f t="shared" si="39"/>
        <v>0</v>
      </c>
      <c r="I146" s="20">
        <f t="shared" si="39"/>
        <v>0.59499999999999997</v>
      </c>
      <c r="J146" s="20">
        <f t="shared" si="39"/>
        <v>0</v>
      </c>
      <c r="K146" s="20">
        <f t="shared" si="39"/>
        <v>0</v>
      </c>
      <c r="L146" s="9"/>
      <c r="M146" s="7"/>
      <c r="N146" s="8"/>
      <c r="O146" s="7"/>
    </row>
    <row r="147" spans="1:19" ht="78.75" x14ac:dyDescent="0.25">
      <c r="A147" s="16">
        <v>1</v>
      </c>
      <c r="B147" s="25" t="s">
        <v>92</v>
      </c>
      <c r="C147" s="25" t="s">
        <v>93</v>
      </c>
      <c r="D147" s="17">
        <v>13148</v>
      </c>
      <c r="E147" s="21">
        <f t="shared" si="22"/>
        <v>0.59499999999999997</v>
      </c>
      <c r="F147" s="21">
        <v>0</v>
      </c>
      <c r="G147" s="21">
        <v>0</v>
      </c>
      <c r="H147" s="21">
        <v>0</v>
      </c>
      <c r="I147" s="21">
        <v>0.59499999999999997</v>
      </c>
      <c r="J147" s="21">
        <v>0</v>
      </c>
      <c r="K147" s="21">
        <v>0</v>
      </c>
      <c r="L147" s="9"/>
      <c r="M147" s="7"/>
      <c r="N147" s="8"/>
      <c r="O147" s="7"/>
    </row>
    <row r="148" spans="1:19" ht="15.75" customHeight="1" x14ac:dyDescent="0.25">
      <c r="A148" s="33" t="s">
        <v>94</v>
      </c>
      <c r="B148" s="33"/>
      <c r="C148" s="33"/>
      <c r="D148" s="15">
        <f>SUM(D149)</f>
        <v>14341</v>
      </c>
      <c r="E148" s="19">
        <f t="shared" si="22"/>
        <v>0.64900000000000002</v>
      </c>
      <c r="F148" s="20">
        <f t="shared" ref="F148:K148" si="40">SUM(F149)</f>
        <v>0</v>
      </c>
      <c r="G148" s="20">
        <f t="shared" si="40"/>
        <v>0</v>
      </c>
      <c r="H148" s="20">
        <f t="shared" si="40"/>
        <v>0.64900000000000002</v>
      </c>
      <c r="I148" s="20">
        <f t="shared" si="40"/>
        <v>0</v>
      </c>
      <c r="J148" s="20">
        <f t="shared" si="40"/>
        <v>0</v>
      </c>
      <c r="K148" s="20">
        <f t="shared" si="40"/>
        <v>0</v>
      </c>
      <c r="L148" s="9"/>
      <c r="M148" s="7"/>
      <c r="N148" s="8"/>
      <c r="O148" s="7"/>
    </row>
    <row r="149" spans="1:19" ht="78.75" x14ac:dyDescent="0.25">
      <c r="A149" s="16">
        <v>1</v>
      </c>
      <c r="B149" s="25" t="s">
        <v>95</v>
      </c>
      <c r="C149" s="25" t="s">
        <v>96</v>
      </c>
      <c r="D149" s="17">
        <v>14341</v>
      </c>
      <c r="E149" s="21">
        <f t="shared" ref="E149:E153" si="41">SUM(F149:K149)</f>
        <v>0.64900000000000002</v>
      </c>
      <c r="F149" s="21">
        <v>0</v>
      </c>
      <c r="G149" s="21">
        <v>0</v>
      </c>
      <c r="H149" s="21">
        <v>0.64900000000000002</v>
      </c>
      <c r="I149" s="21">
        <v>0</v>
      </c>
      <c r="J149" s="21">
        <v>0</v>
      </c>
      <c r="K149" s="21">
        <v>0</v>
      </c>
      <c r="L149" s="9"/>
      <c r="M149" s="7"/>
      <c r="N149" s="8"/>
      <c r="O149" s="7"/>
    </row>
    <row r="150" spans="1:19" ht="15.75" customHeight="1" x14ac:dyDescent="0.25">
      <c r="A150" s="33" t="s">
        <v>97</v>
      </c>
      <c r="B150" s="33"/>
      <c r="C150" s="33"/>
      <c r="D150" s="15">
        <f>SUM(D151)</f>
        <v>0</v>
      </c>
      <c r="E150" s="19">
        <f t="shared" si="41"/>
        <v>0</v>
      </c>
      <c r="F150" s="20">
        <f t="shared" ref="F150:K150" si="42">SUM(F151)</f>
        <v>0</v>
      </c>
      <c r="G150" s="20">
        <f t="shared" si="42"/>
        <v>0</v>
      </c>
      <c r="H150" s="20">
        <f t="shared" si="42"/>
        <v>0</v>
      </c>
      <c r="I150" s="20">
        <f t="shared" si="42"/>
        <v>0</v>
      </c>
      <c r="J150" s="20">
        <f t="shared" si="42"/>
        <v>0</v>
      </c>
      <c r="K150" s="20">
        <f t="shared" si="42"/>
        <v>0</v>
      </c>
      <c r="L150" s="9"/>
      <c r="M150" s="7"/>
      <c r="N150" s="8"/>
      <c r="O150" s="7"/>
    </row>
    <row r="151" spans="1:19" ht="63" x14ac:dyDescent="0.25">
      <c r="A151" s="16">
        <v>1</v>
      </c>
      <c r="B151" s="25" t="s">
        <v>98</v>
      </c>
      <c r="C151" s="25" t="s">
        <v>99</v>
      </c>
      <c r="D151" s="17">
        <v>0</v>
      </c>
      <c r="E151" s="21">
        <f t="shared" si="41"/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9"/>
      <c r="M151" s="7"/>
      <c r="N151" s="8"/>
      <c r="O151" s="7"/>
    </row>
    <row r="152" spans="1:19" ht="15.75" customHeight="1" x14ac:dyDescent="0.25">
      <c r="A152" s="33" t="s">
        <v>100</v>
      </c>
      <c r="B152" s="33"/>
      <c r="C152" s="33"/>
      <c r="D152" s="15">
        <f>SUM(D153)</f>
        <v>4152</v>
      </c>
      <c r="E152" s="19">
        <f t="shared" si="41"/>
        <v>0.188</v>
      </c>
      <c r="F152" s="20">
        <f t="shared" ref="F152:K152" si="43">SUM(F153)</f>
        <v>0.188</v>
      </c>
      <c r="G152" s="20">
        <f t="shared" si="43"/>
        <v>0</v>
      </c>
      <c r="H152" s="20">
        <f t="shared" si="43"/>
        <v>0</v>
      </c>
      <c r="I152" s="20">
        <f t="shared" si="43"/>
        <v>0</v>
      </c>
      <c r="J152" s="20">
        <f t="shared" si="43"/>
        <v>0</v>
      </c>
      <c r="K152" s="20">
        <f t="shared" si="43"/>
        <v>0</v>
      </c>
      <c r="L152" s="9"/>
      <c r="M152" s="7"/>
      <c r="N152" s="8"/>
      <c r="O152" s="7"/>
    </row>
    <row r="153" spans="1:19" ht="157.5" x14ac:dyDescent="0.25">
      <c r="A153" s="16">
        <v>1</v>
      </c>
      <c r="B153" s="25" t="s">
        <v>101</v>
      </c>
      <c r="C153" s="25" t="s">
        <v>102</v>
      </c>
      <c r="D153" s="17">
        <v>4152</v>
      </c>
      <c r="E153" s="21">
        <f t="shared" si="41"/>
        <v>0.188</v>
      </c>
      <c r="F153" s="21">
        <v>0.188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9"/>
      <c r="M153" s="7"/>
      <c r="N153" s="8"/>
      <c r="O153" s="7"/>
    </row>
    <row r="154" spans="1:19" ht="27.75" customHeight="1" x14ac:dyDescent="0.3">
      <c r="A154" s="29" t="s">
        <v>104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 ht="18.75" x14ac:dyDescent="0.25">
      <c r="A155" s="26" t="s">
        <v>105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</row>
    <row r="156" spans="1:19" ht="18.75" x14ac:dyDescent="0.25">
      <c r="A156" s="26" t="s">
        <v>106</v>
      </c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</row>
    <row r="157" spans="1:19" ht="18.75" x14ac:dyDescent="0.25">
      <c r="A157" s="26" t="s">
        <v>107</v>
      </c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</row>
    <row r="158" spans="1:19" ht="18.75" x14ac:dyDescent="0.25">
      <c r="A158" s="26" t="s">
        <v>108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</row>
    <row r="159" spans="1:19" ht="18.75" x14ac:dyDescent="0.25">
      <c r="A159" s="26" t="s">
        <v>109</v>
      </c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</row>
    <row r="160" spans="1:19" ht="18.75" x14ac:dyDescent="0.25">
      <c r="A160" s="26" t="s">
        <v>110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</row>
    <row r="163" spans="5:5" x14ac:dyDescent="0.25">
      <c r="E163" s="18"/>
    </row>
  </sheetData>
  <sheetProtection formatCells="0" formatColumns="0" formatRows="0" insertColumns="0" insertRows="0" insertHyperlinks="0" deleteColumns="0" deleteRows="0" sort="0" autoFilter="0" pivotTables="0"/>
  <mergeCells count="62">
    <mergeCell ref="A152:C152"/>
    <mergeCell ref="A142:C142"/>
    <mergeCell ref="A144:C144"/>
    <mergeCell ref="A146:C146"/>
    <mergeCell ref="A148:C148"/>
    <mergeCell ref="A150:C150"/>
    <mergeCell ref="A132:C132"/>
    <mergeCell ref="A134:C134"/>
    <mergeCell ref="A136:C136"/>
    <mergeCell ref="A138:C138"/>
    <mergeCell ref="A140:C140"/>
    <mergeCell ref="A121:C121"/>
    <mergeCell ref="A123:C123"/>
    <mergeCell ref="A125:C125"/>
    <mergeCell ref="A128:C128"/>
    <mergeCell ref="A130:C130"/>
    <mergeCell ref="A84:C84"/>
    <mergeCell ref="A85:C85"/>
    <mergeCell ref="A86:C86"/>
    <mergeCell ref="A89:C89"/>
    <mergeCell ref="A91:C91"/>
    <mergeCell ref="A76:C76"/>
    <mergeCell ref="A78:C78"/>
    <mergeCell ref="A80:C80"/>
    <mergeCell ref="A82:K82"/>
    <mergeCell ref="A83:C83"/>
    <mergeCell ref="A66:C66"/>
    <mergeCell ref="A68:C68"/>
    <mergeCell ref="A70:C70"/>
    <mergeCell ref="A72:C72"/>
    <mergeCell ref="A74:C74"/>
    <mergeCell ref="A56:C56"/>
    <mergeCell ref="A58:C58"/>
    <mergeCell ref="A60:C60"/>
    <mergeCell ref="A62:C62"/>
    <mergeCell ref="A64:C64"/>
    <mergeCell ref="A17:C17"/>
    <mergeCell ref="A19:C19"/>
    <mergeCell ref="A49:C49"/>
    <mergeCell ref="A51:C51"/>
    <mergeCell ref="A53:C53"/>
    <mergeCell ref="A10:K10"/>
    <mergeCell ref="A11:C11"/>
    <mergeCell ref="A12:C12"/>
    <mergeCell ref="A13:C13"/>
    <mergeCell ref="A14:C14"/>
    <mergeCell ref="A160:S160"/>
    <mergeCell ref="H2:K2"/>
    <mergeCell ref="H1:K1"/>
    <mergeCell ref="A157:S157"/>
    <mergeCell ref="A158:S158"/>
    <mergeCell ref="A159:S159"/>
    <mergeCell ref="A154:S154"/>
    <mergeCell ref="A155:S155"/>
    <mergeCell ref="A156:S156"/>
    <mergeCell ref="A4:K4"/>
    <mergeCell ref="A6:A8"/>
    <mergeCell ref="B6:B8"/>
    <mergeCell ref="C6:C8"/>
    <mergeCell ref="D6:D7"/>
    <mergeCell ref="E6:E7"/>
    <mergeCell ref="F6:K6"/>
  </mergeCells>
  <pageMargins left="0.39370078740157483" right="0.39370078740157483" top="0.98425196850393704" bottom="0.39370078740157483" header="0.51181102362204722" footer="0.51181102362204722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Шевченко</dc:creator>
  <cp:keywords/>
  <dc:description/>
  <cp:lastModifiedBy>Admin</cp:lastModifiedBy>
  <cp:lastPrinted>2019-08-06T03:42:11Z</cp:lastPrinted>
  <dcterms:created xsi:type="dcterms:W3CDTF">2006-09-16T00:00:00Z</dcterms:created>
  <dcterms:modified xsi:type="dcterms:W3CDTF">2019-09-24T08:21:33Z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