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D8" i="1" l="1"/>
  <c r="D46" i="1"/>
  <c r="E46" i="1"/>
  <c r="F46" i="1"/>
  <c r="G46" i="1"/>
  <c r="H46" i="1"/>
  <c r="I46" i="1"/>
  <c r="J46" i="1"/>
  <c r="K46" i="1"/>
  <c r="L46" i="1"/>
  <c r="M46" i="1"/>
  <c r="N46" i="1"/>
  <c r="O46" i="1"/>
  <c r="P46" i="1"/>
  <c r="Q46" i="1"/>
  <c r="C46" i="1"/>
  <c r="R49" i="1"/>
  <c r="J49" i="1"/>
  <c r="R48" i="1"/>
  <c r="J48" i="1"/>
  <c r="R47" i="1"/>
  <c r="R46" i="1" s="1"/>
  <c r="J47" i="1"/>
  <c r="D43" i="1"/>
  <c r="E43" i="1"/>
  <c r="F43" i="1"/>
  <c r="G43" i="1"/>
  <c r="H43" i="1"/>
  <c r="I43" i="1"/>
  <c r="J43" i="1"/>
  <c r="K43" i="1"/>
  <c r="L43" i="1"/>
  <c r="M43" i="1"/>
  <c r="N43" i="1"/>
  <c r="O43" i="1"/>
  <c r="P43" i="1"/>
  <c r="Q43" i="1"/>
  <c r="C43" i="1"/>
  <c r="R45" i="1"/>
  <c r="J45" i="1"/>
  <c r="R44" i="1"/>
  <c r="R43" i="1" s="1"/>
  <c r="J44" i="1"/>
  <c r="D35" i="1"/>
  <c r="E35" i="1"/>
  <c r="F35" i="1"/>
  <c r="G35" i="1"/>
  <c r="H35" i="1"/>
  <c r="I35" i="1"/>
  <c r="K35" i="1"/>
  <c r="L35" i="1"/>
  <c r="M35" i="1"/>
  <c r="N35" i="1"/>
  <c r="O35" i="1"/>
  <c r="P35" i="1"/>
  <c r="Q35" i="1"/>
  <c r="C35" i="1"/>
  <c r="R42" i="1"/>
  <c r="J42" i="1"/>
  <c r="R41" i="1"/>
  <c r="J41" i="1"/>
  <c r="R40" i="1"/>
  <c r="J40" i="1"/>
  <c r="R39" i="1"/>
  <c r="J39" i="1"/>
  <c r="R38" i="1"/>
  <c r="J38" i="1"/>
  <c r="J37" i="1"/>
  <c r="J35" i="1" s="1"/>
  <c r="R37" i="1"/>
  <c r="R36" i="1"/>
  <c r="J36" i="1"/>
  <c r="D18" i="1"/>
  <c r="E18" i="1"/>
  <c r="D50" i="1"/>
  <c r="E50" i="1"/>
  <c r="F50" i="1"/>
  <c r="G50" i="1"/>
  <c r="H50" i="1"/>
  <c r="I50" i="1"/>
  <c r="J50" i="1"/>
  <c r="K50" i="1"/>
  <c r="L50" i="1"/>
  <c r="M50" i="1"/>
  <c r="N50" i="1"/>
  <c r="O50" i="1"/>
  <c r="P50" i="1"/>
  <c r="Q50" i="1"/>
  <c r="C50" i="1"/>
  <c r="R51" i="1"/>
  <c r="R50" i="1" s="1"/>
  <c r="J51" i="1"/>
  <c r="R35" i="1" l="1"/>
  <c r="E27" i="1"/>
  <c r="F27" i="1"/>
  <c r="G27" i="1"/>
  <c r="H27" i="1"/>
  <c r="I27" i="1"/>
  <c r="K27" i="1"/>
  <c r="L27" i="1"/>
  <c r="M27" i="1"/>
  <c r="N27" i="1"/>
  <c r="O27" i="1"/>
  <c r="P27" i="1"/>
  <c r="Q27" i="1"/>
  <c r="D27" i="1"/>
  <c r="D7" i="1" s="1"/>
  <c r="C27" i="1"/>
  <c r="R32" i="1"/>
  <c r="J32" i="1"/>
  <c r="R29" i="1"/>
  <c r="J29" i="1"/>
  <c r="R28" i="1"/>
  <c r="R27" i="1" s="1"/>
  <c r="J28" i="1"/>
  <c r="R31" i="1"/>
  <c r="J31" i="1"/>
  <c r="R34" i="1"/>
  <c r="J34" i="1"/>
  <c r="R33" i="1"/>
  <c r="J33" i="1"/>
  <c r="R30" i="1"/>
  <c r="J30" i="1"/>
  <c r="J27" i="1" l="1"/>
  <c r="R20" i="1"/>
  <c r="F18" i="1" l="1"/>
  <c r="G18" i="1"/>
  <c r="H18" i="1"/>
  <c r="I18" i="1"/>
  <c r="K18" i="1"/>
  <c r="L18" i="1"/>
  <c r="M18" i="1"/>
  <c r="N18" i="1"/>
  <c r="O18" i="1"/>
  <c r="P18" i="1"/>
  <c r="Q18" i="1"/>
  <c r="C18" i="1"/>
  <c r="R25" i="1"/>
  <c r="J25" i="1"/>
  <c r="R22" i="1"/>
  <c r="J22" i="1"/>
  <c r="R19" i="1"/>
  <c r="J19" i="1"/>
  <c r="R21" i="1"/>
  <c r="J21" i="1"/>
  <c r="R26" i="1"/>
  <c r="J26" i="1"/>
  <c r="R23" i="1"/>
  <c r="J23" i="1"/>
  <c r="R24" i="1"/>
  <c r="J24" i="1"/>
  <c r="J20" i="1"/>
  <c r="J18" i="1" l="1"/>
  <c r="R18" i="1"/>
  <c r="J12" i="1"/>
  <c r="R12" i="1"/>
  <c r="J13" i="1"/>
  <c r="R13" i="1"/>
  <c r="R17" i="1" l="1"/>
  <c r="J17" i="1"/>
  <c r="R16" i="1"/>
  <c r="J16" i="1"/>
  <c r="C8" i="1"/>
  <c r="C7" i="1" s="1"/>
  <c r="E8" i="1"/>
  <c r="E7" i="1" s="1"/>
  <c r="F8" i="1"/>
  <c r="F7" i="1" s="1"/>
  <c r="G8" i="1"/>
  <c r="G7" i="1" s="1"/>
  <c r="H8" i="1"/>
  <c r="H7" i="1" s="1"/>
  <c r="I8" i="1"/>
  <c r="I7" i="1" s="1"/>
  <c r="K8" i="1"/>
  <c r="K7" i="1" s="1"/>
  <c r="L8" i="1"/>
  <c r="L7" i="1" s="1"/>
  <c r="M8" i="1"/>
  <c r="M7" i="1" s="1"/>
  <c r="N8" i="1"/>
  <c r="N7" i="1" s="1"/>
  <c r="O8" i="1"/>
  <c r="O7" i="1" s="1"/>
  <c r="P8" i="1"/>
  <c r="P7" i="1" s="1"/>
  <c r="Q8" i="1"/>
  <c r="Q7" i="1" s="1"/>
  <c r="R15" i="1"/>
  <c r="J15" i="1"/>
  <c r="R10" i="1" l="1"/>
  <c r="R11" i="1"/>
  <c r="R14" i="1"/>
  <c r="R9" i="1"/>
  <c r="J10" i="1"/>
  <c r="J11" i="1"/>
  <c r="J14" i="1"/>
  <c r="J9" i="1"/>
  <c r="J8" i="1" l="1"/>
  <c r="J7" i="1" s="1"/>
  <c r="R8" i="1"/>
  <c r="R7" i="1" s="1"/>
</calcChain>
</file>

<file path=xl/sharedStrings.xml><?xml version="1.0" encoding="utf-8"?>
<sst xmlns="http://schemas.openxmlformats.org/spreadsheetml/2006/main" count="124" uniqueCount="60">
  <si>
    <t>Наименование муниципального образования</t>
  </si>
  <si>
    <t>Расселяемая площадь</t>
  </si>
  <si>
    <t>Количество переселяемых жителей</t>
  </si>
  <si>
    <t>2019 г.</t>
  </si>
  <si>
    <t>2020 г.</t>
  </si>
  <si>
    <t>2021 г.</t>
  </si>
  <si>
    <t>2022 г.</t>
  </si>
  <si>
    <t>2023 г.</t>
  </si>
  <si>
    <t>2024 г.</t>
  </si>
  <si>
    <t>2025 г.</t>
  </si>
  <si>
    <t>Всего</t>
  </si>
  <si>
    <t>кв.м</t>
  </si>
  <si>
    <t>Всего по этапу 2019 года</t>
  </si>
  <si>
    <t>Всего по этапу 2020 года</t>
  </si>
  <si>
    <t>Всего по этапу 2021 года</t>
  </si>
  <si>
    <t>Всего по этапу 2022 года</t>
  </si>
  <si>
    <t>Всего по этапу 2023 года</t>
  </si>
  <si>
    <t>Всего по этапу 2024 года</t>
  </si>
  <si>
    <t>Планируемые показатели переселения граждан из аварийного жилищного фонда, признанного таковым 
до 1 января 2017 года</t>
  </si>
  <si>
    <t>чел.</t>
  </si>
  <si>
    <t>Применяемое сокращение:</t>
  </si>
  <si>
    <t>1</t>
  </si>
  <si>
    <t>4</t>
  </si>
  <si>
    <t>2</t>
  </si>
  <si>
    <t>6</t>
  </si>
  <si>
    <t>3</t>
  </si>
  <si>
    <t>5</t>
  </si>
  <si>
    <t>7</t>
  </si>
  <si>
    <t>8</t>
  </si>
  <si>
    <t>9</t>
  </si>
  <si>
    <r>
      <t xml:space="preserve">Всего по </t>
    </r>
    <r>
      <rPr>
        <sz val="14"/>
        <color rgb="FF000000"/>
        <rFont val="Times New Roman"/>
        <family val="1"/>
        <charset val="204"/>
      </rPr>
      <t xml:space="preserve"> программе переселения, в рамках которой предусмотрено финансирование за счет средств Фонда,</t>
    </r>
    <r>
      <rPr>
        <sz val="14"/>
        <color theme="1"/>
        <rFont val="Times New Roman"/>
        <family val="1"/>
        <charset val="204"/>
      </rPr>
      <t xml:space="preserve"> в том числе:</t>
    </r>
  </si>
  <si>
    <t>_________</t>
  </si>
  <si>
    <t>Итого по МО городу Искитиму</t>
  </si>
  <si>
    <t>Итого по МО городу Болотное</t>
  </si>
  <si>
    <t>Итого по МО городу Куйбышеву</t>
  </si>
  <si>
    <t>Итого по МО городу Купино</t>
  </si>
  <si>
    <t>Итого по МО р.п. Дорогино Черепановского района</t>
  </si>
  <si>
    <t>Итого по МО городу Новосибирску</t>
  </si>
  <si>
    <t>Итого по МО городу Чулыму</t>
  </si>
  <si>
    <t>Итого по МО р.п. Посевная Черепановского района</t>
  </si>
  <si>
    <t>Итого по МО городу Тогучину</t>
  </si>
  <si>
    <t>Итого по МО Вагайцевскому сельсовету Ордынского района</t>
  </si>
  <si>
    <t>Итого по МО р.п. Чулыму</t>
  </si>
  <si>
    <t>Итого по МО городу Черепаново</t>
  </si>
  <si>
    <t>Итого по МО Бажинскому сельсовету Маслянинского района</t>
  </si>
  <si>
    <t>Итого по МО Бобровскому сельсовету Сузунского района</t>
  </si>
  <si>
    <t>№
п/п</t>
  </si>
  <si>
    <t>Итого по МО Доволенскому сельсовету Доволенского района</t>
  </si>
  <si>
    <t>По иным программам субъекта Российской Федерации, в рамках которых не предусмотрено финансирование за счет средств Фонда, в том числе:</t>
  </si>
  <si>
    <t>Итого по МО городу Барабинску</t>
  </si>
  <si>
    <t xml:space="preserve">Итого по МО городу Новосибирску </t>
  </si>
  <si>
    <t>Итого по МО городу Оби</t>
  </si>
  <si>
    <t>Итого по МО Березовскому сельсовету Новосибирского района</t>
  </si>
  <si>
    <t>Итого по МО Барышевскому сельсовету Новосибирского района</t>
  </si>
  <si>
    <t>Итого по МО городу Татарску</t>
  </si>
  <si>
    <t>Итого по МО Ташаринскому сельсовету Мошковского района</t>
  </si>
  <si>
    <t>Итого по МО Чулыму</t>
  </si>
  <si>
    <t>Приложение № 4 к постановлению Правительства Новосибирской области 
от _________________ №____________</t>
  </si>
  <si>
    <t xml:space="preserve">"ПРИЛОЖЕНИЕ № 5
 к Региональной адресной программе 
Новосибирской области по переселению граждан из аварийного жилищного фонда
 на 2019-2025 годы
</t>
  </si>
  <si>
    <t>МО – муниципальное образование.".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</si>
</sst>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8"/>
      <name val="Times New Roman"/>
      <family val="1"/>
      <charset val="204"/>
    </font>
    <font>
      <sz val="18"/>
      <color theme="1"/>
      <name val="Calibri"/>
      <family val="2"/>
      <scheme val="minor"/>
    </font>
    <font>
      <sz val="22"/>
      <color theme="1"/>
      <name val="Times New Roman"/>
      <family val="1"/>
      <charset val="204"/>
    </font>
    <font>
      <sz val="22"/>
      <color theme="1"/>
      <name val="Calibri"/>
      <family val="2"/>
      <scheme val="minor"/>
    </font>
    <font>
      <b/>
      <sz val="22"/>
      <color theme="1"/>
      <name val="Times New Roman"/>
      <family val="1"/>
      <charset val="204"/>
    </font>
    <font>
      <sz val="22"/>
      <name val="Times New Roman"/>
      <family val="1"/>
      <charset val="204"/>
    </font>
    <font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49" fontId="0" fillId="0" borderId="0" xfId="0" applyNumberFormat="1"/>
    <xf numFmtId="2" fontId="0" fillId="0" borderId="0" xfId="0" applyNumberFormat="1"/>
    <xf numFmtId="0" fontId="1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top"/>
    </xf>
    <xf numFmtId="2" fontId="2" fillId="0" borderId="1" xfId="0" applyNumberFormat="1" applyFont="1" applyBorder="1" applyAlignment="1">
      <alignment horizontal="center" vertical="top"/>
    </xf>
    <xf numFmtId="1" fontId="2" fillId="0" borderId="1" xfId="0" applyNumberFormat="1" applyFont="1" applyBorder="1" applyAlignment="1">
      <alignment horizontal="center" vertical="top"/>
    </xf>
    <xf numFmtId="2" fontId="1" fillId="2" borderId="2" xfId="0" applyNumberFormat="1" applyFont="1" applyFill="1" applyBorder="1" applyAlignment="1">
      <alignment horizontal="center" vertical="top"/>
    </xf>
    <xf numFmtId="0" fontId="4" fillId="0" borderId="0" xfId="0" applyFont="1" applyFill="1"/>
    <xf numFmtId="49" fontId="2" fillId="0" borderId="1" xfId="0" applyNumberFormat="1" applyFont="1" applyBorder="1" applyAlignment="1">
      <alignment horizontal="center" vertical="top"/>
    </xf>
    <xf numFmtId="2" fontId="2" fillId="2" borderId="1" xfId="0" applyNumberFormat="1" applyFont="1" applyFill="1" applyBorder="1" applyAlignment="1">
      <alignment horizontal="center" vertical="top"/>
    </xf>
    <xf numFmtId="49" fontId="5" fillId="0" borderId="0" xfId="0" applyNumberFormat="1" applyFont="1"/>
    <xf numFmtId="0" fontId="5" fillId="0" borderId="0" xfId="0" applyFont="1"/>
    <xf numFmtId="0" fontId="6" fillId="0" borderId="0" xfId="0" applyFont="1"/>
    <xf numFmtId="49" fontId="2" fillId="2" borderId="1" xfId="0" applyNumberFormat="1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left" vertical="center" wrapText="1"/>
    </xf>
    <xf numFmtId="2" fontId="9" fillId="2" borderId="1" xfId="0" applyNumberFormat="1" applyFont="1" applyFill="1" applyBorder="1" applyAlignment="1">
      <alignment horizontal="center" vertical="top"/>
    </xf>
    <xf numFmtId="0" fontId="2" fillId="0" borderId="1" xfId="0" applyNumberFormat="1" applyFont="1" applyBorder="1" applyAlignment="1">
      <alignment horizontal="center" vertical="top"/>
    </xf>
    <xf numFmtId="0" fontId="2" fillId="2" borderId="1" xfId="0" applyNumberFormat="1" applyFont="1" applyFill="1" applyBorder="1" applyAlignment="1">
      <alignment horizontal="center" vertical="top"/>
    </xf>
    <xf numFmtId="0" fontId="9" fillId="2" borderId="1" xfId="0" applyNumberFormat="1" applyFont="1" applyFill="1" applyBorder="1" applyAlignment="1">
      <alignment horizontal="center" vertical="top"/>
    </xf>
    <xf numFmtId="0" fontId="1" fillId="2" borderId="1" xfId="0" applyNumberFormat="1" applyFont="1" applyFill="1" applyBorder="1" applyAlignment="1">
      <alignment horizontal="center" vertical="top"/>
    </xf>
    <xf numFmtId="0" fontId="1" fillId="2" borderId="2" xfId="0" applyNumberFormat="1" applyFont="1" applyFill="1" applyBorder="1" applyAlignment="1">
      <alignment horizontal="center" vertical="top"/>
    </xf>
    <xf numFmtId="0" fontId="0" fillId="0" borderId="0" xfId="0" applyBorder="1"/>
    <xf numFmtId="0" fontId="0" fillId="0" borderId="0" xfId="0" applyBorder="1" applyAlignment="1"/>
    <xf numFmtId="2" fontId="0" fillId="0" borderId="0" xfId="0" applyNumberFormat="1" applyBorder="1"/>
    <xf numFmtId="2" fontId="0" fillId="0" borderId="0" xfId="0" applyNumberFormat="1" applyBorder="1" applyAlignment="1">
      <alignment horizontal="center" vertical="center"/>
    </xf>
    <xf numFmtId="1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5" fillId="0" borderId="0" xfId="0" applyFont="1" applyAlignment="1">
      <alignment horizontal="center" vertical="top" wrapText="1"/>
    </xf>
    <xf numFmtId="0" fontId="3" fillId="0" borderId="0" xfId="0" applyFont="1" applyFill="1" applyAlignment="1">
      <alignment horizontal="left"/>
    </xf>
    <xf numFmtId="0" fontId="1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center" vertical="top" wrapText="1"/>
    </xf>
    <xf numFmtId="49" fontId="7" fillId="0" borderId="0" xfId="0" applyNumberFormat="1" applyFont="1" applyAlignment="1">
      <alignment horizontal="center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8" fillId="0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58"/>
  <sheetViews>
    <sheetView tabSelected="1" topLeftCell="A46" zoomScale="80" zoomScaleNormal="80" zoomScalePageLayoutView="55" workbookViewId="0">
      <selection activeCell="B54" sqref="B54:E54"/>
    </sheetView>
  </sheetViews>
  <sheetFormatPr defaultRowHeight="15" x14ac:dyDescent="0.25"/>
  <cols>
    <col min="1" max="1" width="9.140625" style="1"/>
    <col min="2" max="2" width="24" customWidth="1"/>
    <col min="3" max="3" width="10.5703125" bestFit="1" customWidth="1"/>
    <col min="4" max="5" width="12" bestFit="1" customWidth="1"/>
    <col min="6" max="7" width="12.140625" bestFit="1" customWidth="1"/>
    <col min="8" max="8" width="12" bestFit="1" customWidth="1"/>
    <col min="9" max="9" width="10.5703125" bestFit="1" customWidth="1"/>
    <col min="10" max="10" width="13" customWidth="1"/>
    <col min="11" max="11" width="10.5703125" bestFit="1" customWidth="1"/>
    <col min="12" max="12" width="12" bestFit="1" customWidth="1"/>
    <col min="13" max="14" width="10.5703125" bestFit="1" customWidth="1"/>
    <col min="15" max="16" width="12" bestFit="1" customWidth="1"/>
    <col min="17" max="17" width="10.5703125" bestFit="1" customWidth="1"/>
    <col min="18" max="18" width="12" bestFit="1" customWidth="1"/>
  </cols>
  <sheetData>
    <row r="1" spans="1:34" ht="114" customHeight="1" x14ac:dyDescent="0.25">
      <c r="L1" s="28" t="s">
        <v>57</v>
      </c>
      <c r="M1" s="28"/>
      <c r="N1" s="28"/>
      <c r="O1" s="28"/>
      <c r="P1" s="28"/>
      <c r="Q1" s="28"/>
      <c r="R1" s="28"/>
    </row>
    <row r="2" spans="1:34" s="13" customFormat="1" ht="177.6" customHeight="1" x14ac:dyDescent="0.45">
      <c r="A2" s="11"/>
      <c r="B2" s="12"/>
      <c r="C2" s="12"/>
      <c r="D2" s="12"/>
      <c r="E2" s="12"/>
      <c r="F2" s="12"/>
      <c r="G2" s="12"/>
      <c r="H2" s="12"/>
      <c r="I2" s="12"/>
      <c r="J2" s="12"/>
      <c r="K2" s="12"/>
      <c r="L2" s="28" t="s">
        <v>58</v>
      </c>
      <c r="M2" s="28"/>
      <c r="N2" s="28"/>
      <c r="O2" s="28"/>
      <c r="P2" s="28"/>
      <c r="Q2" s="28"/>
      <c r="R2" s="28"/>
    </row>
    <row r="3" spans="1:34" s="13" customFormat="1" ht="87.6" customHeight="1" x14ac:dyDescent="0.45">
      <c r="A3" s="37" t="s">
        <v>18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</row>
    <row r="4" spans="1:34" ht="77.25" customHeight="1" x14ac:dyDescent="0.25">
      <c r="A4" s="36" t="s">
        <v>46</v>
      </c>
      <c r="B4" s="30" t="s">
        <v>0</v>
      </c>
      <c r="C4" s="30" t="s">
        <v>1</v>
      </c>
      <c r="D4" s="30"/>
      <c r="E4" s="30"/>
      <c r="F4" s="30"/>
      <c r="G4" s="30"/>
      <c r="H4" s="30"/>
      <c r="I4" s="30"/>
      <c r="J4" s="30"/>
      <c r="K4" s="31" t="s">
        <v>2</v>
      </c>
      <c r="L4" s="31"/>
      <c r="M4" s="31"/>
      <c r="N4" s="31"/>
      <c r="O4" s="31"/>
      <c r="P4" s="31"/>
      <c r="Q4" s="31"/>
      <c r="R4" s="31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</row>
    <row r="5" spans="1:34" ht="18.75" x14ac:dyDescent="0.25">
      <c r="A5" s="36"/>
      <c r="B5" s="30"/>
      <c r="C5" s="4" t="s">
        <v>3</v>
      </c>
      <c r="D5" s="4" t="s">
        <v>4</v>
      </c>
      <c r="E5" s="4" t="s">
        <v>5</v>
      </c>
      <c r="F5" s="4" t="s">
        <v>6</v>
      </c>
      <c r="G5" s="4" t="s">
        <v>7</v>
      </c>
      <c r="H5" s="4" t="s">
        <v>8</v>
      </c>
      <c r="I5" s="4" t="s">
        <v>9</v>
      </c>
      <c r="J5" s="4" t="s">
        <v>10</v>
      </c>
      <c r="K5" s="4" t="s">
        <v>3</v>
      </c>
      <c r="L5" s="4" t="s">
        <v>4</v>
      </c>
      <c r="M5" s="4" t="s">
        <v>5</v>
      </c>
      <c r="N5" s="4" t="s">
        <v>6</v>
      </c>
      <c r="O5" s="4" t="s">
        <v>7</v>
      </c>
      <c r="P5" s="4" t="s">
        <v>8</v>
      </c>
      <c r="Q5" s="4" t="s">
        <v>9</v>
      </c>
      <c r="R5" s="4" t="s">
        <v>10</v>
      </c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2"/>
    </row>
    <row r="6" spans="1:34" ht="18.75" x14ac:dyDescent="0.25">
      <c r="A6" s="36"/>
      <c r="B6" s="30"/>
      <c r="C6" s="4" t="s">
        <v>11</v>
      </c>
      <c r="D6" s="4" t="s">
        <v>11</v>
      </c>
      <c r="E6" s="4" t="s">
        <v>11</v>
      </c>
      <c r="F6" s="4" t="s">
        <v>11</v>
      </c>
      <c r="G6" s="4" t="s">
        <v>11</v>
      </c>
      <c r="H6" s="4" t="s">
        <v>11</v>
      </c>
      <c r="I6" s="4" t="s">
        <v>11</v>
      </c>
      <c r="J6" s="4" t="s">
        <v>11</v>
      </c>
      <c r="K6" s="4" t="s">
        <v>19</v>
      </c>
      <c r="L6" s="4" t="s">
        <v>19</v>
      </c>
      <c r="M6" s="4" t="s">
        <v>19</v>
      </c>
      <c r="N6" s="4" t="s">
        <v>19</v>
      </c>
      <c r="O6" s="4" t="s">
        <v>19</v>
      </c>
      <c r="P6" s="4" t="s">
        <v>19</v>
      </c>
      <c r="Q6" s="4" t="s">
        <v>19</v>
      </c>
      <c r="R6" s="4" t="s">
        <v>19</v>
      </c>
      <c r="V6" s="24"/>
      <c r="W6" s="22"/>
      <c r="X6" s="22"/>
      <c r="Y6" s="22"/>
      <c r="Z6" s="24"/>
      <c r="AA6" s="22"/>
      <c r="AB6" s="22"/>
      <c r="AC6" s="22"/>
      <c r="AD6" s="24"/>
      <c r="AE6" s="22"/>
      <c r="AF6" s="22"/>
      <c r="AG6" s="22"/>
      <c r="AH6" s="22"/>
    </row>
    <row r="7" spans="1:34" ht="99" customHeight="1" x14ac:dyDescent="0.25">
      <c r="A7" s="38" t="s">
        <v>30</v>
      </c>
      <c r="B7" s="39"/>
      <c r="C7" s="5">
        <f>C8+C18+C27+C35+C46+C43</f>
        <v>2086.2000000000003</v>
      </c>
      <c r="D7" s="5">
        <f t="shared" ref="D7:R7" si="0">D8+D18+D27+D35+D46+D43</f>
        <v>10423.51</v>
      </c>
      <c r="E7" s="5">
        <f t="shared" si="0"/>
        <v>6787.2</v>
      </c>
      <c r="F7" s="5">
        <f t="shared" si="0"/>
        <v>16816.41</v>
      </c>
      <c r="G7" s="5">
        <f t="shared" si="0"/>
        <v>36713.040000000001</v>
      </c>
      <c r="H7" s="5">
        <f t="shared" si="0"/>
        <v>12424.95</v>
      </c>
      <c r="I7" s="5">
        <f t="shared" si="0"/>
        <v>2220.5</v>
      </c>
      <c r="J7" s="5">
        <f t="shared" si="0"/>
        <v>87471.81</v>
      </c>
      <c r="K7" s="17">
        <f t="shared" si="0"/>
        <v>103</v>
      </c>
      <c r="L7" s="17">
        <f t="shared" si="0"/>
        <v>646</v>
      </c>
      <c r="M7" s="17">
        <f t="shared" si="0"/>
        <v>424</v>
      </c>
      <c r="N7" s="17">
        <f t="shared" si="0"/>
        <v>881</v>
      </c>
      <c r="O7" s="17">
        <f t="shared" si="0"/>
        <v>2342</v>
      </c>
      <c r="P7" s="17">
        <f t="shared" si="0"/>
        <v>870</v>
      </c>
      <c r="Q7" s="17">
        <f t="shared" si="0"/>
        <v>107</v>
      </c>
      <c r="R7" s="17">
        <f t="shared" si="0"/>
        <v>5373</v>
      </c>
      <c r="S7" s="2"/>
      <c r="V7" s="25"/>
      <c r="W7" s="26"/>
      <c r="X7" s="25"/>
      <c r="Y7" s="26"/>
      <c r="Z7" s="25"/>
      <c r="AA7" s="27"/>
      <c r="AB7" s="25"/>
      <c r="AC7" s="27"/>
      <c r="AD7" s="25"/>
      <c r="AE7" s="27"/>
      <c r="AF7" s="27"/>
      <c r="AG7" s="27"/>
      <c r="AH7" s="22"/>
    </row>
    <row r="8" spans="1:34" ht="20.25" customHeight="1" x14ac:dyDescent="0.25">
      <c r="A8" s="38" t="s">
        <v>12</v>
      </c>
      <c r="B8" s="39"/>
      <c r="C8" s="5">
        <f t="shared" ref="C8:R8" si="1">SUM(C9:C17)</f>
        <v>2086.2000000000003</v>
      </c>
      <c r="D8" s="5">
        <f>SUM(D9:D17)</f>
        <v>9301.01</v>
      </c>
      <c r="E8" s="5">
        <f t="shared" si="1"/>
        <v>0</v>
      </c>
      <c r="F8" s="5">
        <f t="shared" si="1"/>
        <v>0</v>
      </c>
      <c r="G8" s="5">
        <f t="shared" si="1"/>
        <v>0</v>
      </c>
      <c r="H8" s="5">
        <f t="shared" si="1"/>
        <v>0</v>
      </c>
      <c r="I8" s="5">
        <f t="shared" si="1"/>
        <v>0</v>
      </c>
      <c r="J8" s="5">
        <f t="shared" si="1"/>
        <v>11387.21</v>
      </c>
      <c r="K8" s="6">
        <f t="shared" si="1"/>
        <v>103</v>
      </c>
      <c r="L8" s="6">
        <f t="shared" si="1"/>
        <v>574</v>
      </c>
      <c r="M8" s="6">
        <f t="shared" si="1"/>
        <v>0</v>
      </c>
      <c r="N8" s="6">
        <f t="shared" si="1"/>
        <v>0</v>
      </c>
      <c r="O8" s="6">
        <f t="shared" si="1"/>
        <v>0</v>
      </c>
      <c r="P8" s="6">
        <f t="shared" si="1"/>
        <v>0</v>
      </c>
      <c r="Q8" s="6">
        <f t="shared" si="1"/>
        <v>0</v>
      </c>
      <c r="R8" s="6">
        <f t="shared" si="1"/>
        <v>677</v>
      </c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2"/>
    </row>
    <row r="9" spans="1:34" ht="81" customHeight="1" x14ac:dyDescent="0.25">
      <c r="A9" s="9" t="s">
        <v>21</v>
      </c>
      <c r="B9" s="3" t="s">
        <v>45</v>
      </c>
      <c r="C9" s="5">
        <v>0</v>
      </c>
      <c r="D9" s="5">
        <v>217.95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f>SUM(C9:I9)</f>
        <v>217.95</v>
      </c>
      <c r="K9" s="6">
        <v>0</v>
      </c>
      <c r="L9" s="6">
        <v>10</v>
      </c>
      <c r="M9" s="6">
        <v>0</v>
      </c>
      <c r="N9" s="6">
        <v>0</v>
      </c>
      <c r="O9" s="6">
        <v>0</v>
      </c>
      <c r="P9" s="6">
        <v>0</v>
      </c>
      <c r="Q9" s="6">
        <v>0</v>
      </c>
      <c r="R9" s="6">
        <f>SUM(K9:Q9)</f>
        <v>10</v>
      </c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</row>
    <row r="10" spans="1:34" ht="40.5" customHeight="1" x14ac:dyDescent="0.25">
      <c r="A10" s="9" t="s">
        <v>23</v>
      </c>
      <c r="B10" s="3" t="s">
        <v>32</v>
      </c>
      <c r="C10" s="5">
        <v>2086.2000000000003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f t="shared" ref="J10:J17" si="2">SUM(C10:I10)</f>
        <v>2086.2000000000003</v>
      </c>
      <c r="K10" s="6">
        <v>103</v>
      </c>
      <c r="L10" s="6">
        <v>0</v>
      </c>
      <c r="M10" s="6">
        <v>0</v>
      </c>
      <c r="N10" s="6">
        <v>0</v>
      </c>
      <c r="O10" s="6">
        <v>0</v>
      </c>
      <c r="P10" s="6">
        <v>0</v>
      </c>
      <c r="Q10" s="6">
        <v>0</v>
      </c>
      <c r="R10" s="6">
        <f t="shared" ref="R10:R17" si="3">SUM(K10:Q10)</f>
        <v>103</v>
      </c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</row>
    <row r="11" spans="1:34" ht="93.75" x14ac:dyDescent="0.25">
      <c r="A11" s="9" t="s">
        <v>25</v>
      </c>
      <c r="B11" s="3" t="s">
        <v>44</v>
      </c>
      <c r="C11" s="5">
        <v>0</v>
      </c>
      <c r="D11" s="5">
        <v>2457.7600000000002</v>
      </c>
      <c r="E11" s="5">
        <v>0</v>
      </c>
      <c r="F11" s="5">
        <v>0</v>
      </c>
      <c r="G11" s="5">
        <v>0</v>
      </c>
      <c r="H11" s="5">
        <v>0</v>
      </c>
      <c r="I11" s="5">
        <v>0</v>
      </c>
      <c r="J11" s="5">
        <f t="shared" si="2"/>
        <v>2457.7600000000002</v>
      </c>
      <c r="K11" s="6">
        <v>0</v>
      </c>
      <c r="L11" s="6">
        <v>149</v>
      </c>
      <c r="M11" s="6">
        <v>0</v>
      </c>
      <c r="N11" s="6">
        <v>0</v>
      </c>
      <c r="O11" s="6">
        <v>0</v>
      </c>
      <c r="P11" s="6">
        <v>0</v>
      </c>
      <c r="Q11" s="6">
        <v>0</v>
      </c>
      <c r="R11" s="6">
        <f t="shared" si="3"/>
        <v>149</v>
      </c>
    </row>
    <row r="12" spans="1:34" ht="56.25" x14ac:dyDescent="0.25">
      <c r="A12" s="9" t="s">
        <v>22</v>
      </c>
      <c r="B12" s="3" t="s">
        <v>37</v>
      </c>
      <c r="C12" s="5">
        <v>0</v>
      </c>
      <c r="D12" s="5">
        <v>4029.9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f t="shared" si="2"/>
        <v>4029.9</v>
      </c>
      <c r="K12" s="6">
        <v>0</v>
      </c>
      <c r="L12" s="6">
        <v>257</v>
      </c>
      <c r="M12" s="6">
        <v>0</v>
      </c>
      <c r="N12" s="6">
        <v>0</v>
      </c>
      <c r="O12" s="6">
        <v>0</v>
      </c>
      <c r="P12" s="6">
        <v>0</v>
      </c>
      <c r="Q12" s="6">
        <v>0</v>
      </c>
      <c r="R12" s="6">
        <f t="shared" si="3"/>
        <v>257</v>
      </c>
    </row>
    <row r="13" spans="1:34" ht="45" customHeight="1" x14ac:dyDescent="0.25">
      <c r="A13" s="9" t="s">
        <v>26</v>
      </c>
      <c r="B13" s="3" t="s">
        <v>43</v>
      </c>
      <c r="C13" s="5">
        <v>0</v>
      </c>
      <c r="D13" s="5">
        <v>224.4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f t="shared" si="2"/>
        <v>224.4</v>
      </c>
      <c r="K13" s="6">
        <v>0</v>
      </c>
      <c r="L13" s="6">
        <v>18</v>
      </c>
      <c r="M13" s="6">
        <v>0</v>
      </c>
      <c r="N13" s="6">
        <v>0</v>
      </c>
      <c r="O13" s="6">
        <v>0</v>
      </c>
      <c r="P13" s="6">
        <v>0</v>
      </c>
      <c r="Q13" s="6">
        <v>0</v>
      </c>
      <c r="R13" s="6">
        <f t="shared" si="3"/>
        <v>18</v>
      </c>
    </row>
    <row r="14" spans="1:34" ht="37.5" x14ac:dyDescent="0.25">
      <c r="A14" s="9" t="s">
        <v>24</v>
      </c>
      <c r="B14" s="3" t="s">
        <v>42</v>
      </c>
      <c r="C14" s="5">
        <v>0</v>
      </c>
      <c r="D14" s="5">
        <v>363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f t="shared" si="2"/>
        <v>363</v>
      </c>
      <c r="K14" s="6">
        <v>0</v>
      </c>
      <c r="L14" s="6">
        <v>21</v>
      </c>
      <c r="M14" s="6">
        <v>0</v>
      </c>
      <c r="N14" s="6">
        <v>0</v>
      </c>
      <c r="O14" s="6">
        <v>0</v>
      </c>
      <c r="P14" s="6">
        <v>0</v>
      </c>
      <c r="Q14" s="6">
        <v>0</v>
      </c>
      <c r="R14" s="6">
        <f t="shared" si="3"/>
        <v>21</v>
      </c>
    </row>
    <row r="15" spans="1:34" ht="93.75" x14ac:dyDescent="0.25">
      <c r="A15" s="9" t="s">
        <v>27</v>
      </c>
      <c r="B15" s="3" t="s">
        <v>41</v>
      </c>
      <c r="C15" s="5">
        <v>0</v>
      </c>
      <c r="D15" s="5">
        <v>601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f t="shared" si="2"/>
        <v>601</v>
      </c>
      <c r="K15" s="6">
        <v>0</v>
      </c>
      <c r="L15" s="6">
        <v>30</v>
      </c>
      <c r="M15" s="6">
        <v>0</v>
      </c>
      <c r="N15" s="6">
        <v>0</v>
      </c>
      <c r="O15" s="6">
        <v>0</v>
      </c>
      <c r="P15" s="6">
        <v>0</v>
      </c>
      <c r="Q15" s="6">
        <v>0</v>
      </c>
      <c r="R15" s="6">
        <f t="shared" si="3"/>
        <v>30</v>
      </c>
    </row>
    <row r="16" spans="1:34" ht="36.75" customHeight="1" x14ac:dyDescent="0.25">
      <c r="A16" s="9" t="s">
        <v>28</v>
      </c>
      <c r="B16" s="3" t="s">
        <v>34</v>
      </c>
      <c r="C16" s="5">
        <v>0</v>
      </c>
      <c r="D16" s="5">
        <v>625.1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f t="shared" si="2"/>
        <v>625.1</v>
      </c>
      <c r="K16" s="6">
        <v>0</v>
      </c>
      <c r="L16" s="6">
        <v>27</v>
      </c>
      <c r="M16" s="6">
        <v>0</v>
      </c>
      <c r="N16" s="6">
        <v>0</v>
      </c>
      <c r="O16" s="6">
        <v>0</v>
      </c>
      <c r="P16" s="6">
        <v>0</v>
      </c>
      <c r="Q16" s="6">
        <v>0</v>
      </c>
      <c r="R16" s="6">
        <f t="shared" si="3"/>
        <v>27</v>
      </c>
    </row>
    <row r="17" spans="1:18" ht="38.25" customHeight="1" x14ac:dyDescent="0.25">
      <c r="A17" s="9" t="s">
        <v>29</v>
      </c>
      <c r="B17" s="3" t="s">
        <v>40</v>
      </c>
      <c r="C17" s="5">
        <v>0</v>
      </c>
      <c r="D17" s="5">
        <v>781.9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f t="shared" si="2"/>
        <v>781.9</v>
      </c>
      <c r="K17" s="6">
        <v>0</v>
      </c>
      <c r="L17" s="6">
        <v>62</v>
      </c>
      <c r="M17" s="6">
        <v>0</v>
      </c>
      <c r="N17" s="6">
        <v>0</v>
      </c>
      <c r="O17" s="6">
        <v>0</v>
      </c>
      <c r="P17" s="6">
        <v>0</v>
      </c>
      <c r="Q17" s="6">
        <v>0</v>
      </c>
      <c r="R17" s="6">
        <f t="shared" si="3"/>
        <v>62</v>
      </c>
    </row>
    <row r="18" spans="1:18" ht="21.75" customHeight="1" x14ac:dyDescent="0.25">
      <c r="A18" s="40" t="s">
        <v>13</v>
      </c>
      <c r="B18" s="41"/>
      <c r="C18" s="10">
        <f>SUM(C19:C26)</f>
        <v>0</v>
      </c>
      <c r="D18" s="10">
        <f>SUM(D19:D26)</f>
        <v>1122.5</v>
      </c>
      <c r="E18" s="10">
        <f>SUM(E19:E26)</f>
        <v>4964.8999999999996</v>
      </c>
      <c r="F18" s="10">
        <f t="shared" ref="F18:R18" si="4">SUM(F19:F26)</f>
        <v>0</v>
      </c>
      <c r="G18" s="10">
        <f t="shared" si="4"/>
        <v>0</v>
      </c>
      <c r="H18" s="10">
        <f t="shared" si="4"/>
        <v>0</v>
      </c>
      <c r="I18" s="10">
        <f t="shared" si="4"/>
        <v>0</v>
      </c>
      <c r="J18" s="10">
        <f t="shared" si="4"/>
        <v>6087.4</v>
      </c>
      <c r="K18" s="18">
        <f t="shared" si="4"/>
        <v>0</v>
      </c>
      <c r="L18" s="18">
        <f t="shared" si="4"/>
        <v>72</v>
      </c>
      <c r="M18" s="18">
        <f t="shared" si="4"/>
        <v>271</v>
      </c>
      <c r="N18" s="18">
        <f t="shared" si="4"/>
        <v>0</v>
      </c>
      <c r="O18" s="18">
        <f t="shared" si="4"/>
        <v>0</v>
      </c>
      <c r="P18" s="18">
        <f t="shared" si="4"/>
        <v>0</v>
      </c>
      <c r="Q18" s="18">
        <f t="shared" si="4"/>
        <v>0</v>
      </c>
      <c r="R18" s="18">
        <f t="shared" si="4"/>
        <v>343</v>
      </c>
    </row>
    <row r="19" spans="1:18" ht="36" customHeight="1" x14ac:dyDescent="0.25">
      <c r="A19" s="14" t="s">
        <v>21</v>
      </c>
      <c r="B19" s="15" t="s">
        <v>33</v>
      </c>
      <c r="C19" s="10">
        <v>0</v>
      </c>
      <c r="D19" s="10">
        <v>565.1</v>
      </c>
      <c r="E19" s="10">
        <v>0</v>
      </c>
      <c r="F19" s="10">
        <v>0</v>
      </c>
      <c r="G19" s="10">
        <v>0</v>
      </c>
      <c r="H19" s="10">
        <v>0</v>
      </c>
      <c r="I19" s="10">
        <v>0</v>
      </c>
      <c r="J19" s="10">
        <f t="shared" ref="J19:J26" si="5">SUM(C19:I19)</f>
        <v>565.1</v>
      </c>
      <c r="K19" s="18">
        <v>0</v>
      </c>
      <c r="L19" s="18">
        <v>33</v>
      </c>
      <c r="M19" s="18">
        <v>0</v>
      </c>
      <c r="N19" s="18">
        <v>0</v>
      </c>
      <c r="O19" s="18">
        <v>0</v>
      </c>
      <c r="P19" s="18">
        <v>0</v>
      </c>
      <c r="Q19" s="18">
        <v>0</v>
      </c>
      <c r="R19" s="18">
        <f t="shared" ref="R19:R26" si="6">SUM(K19:Q19)</f>
        <v>33</v>
      </c>
    </row>
    <row r="20" spans="1:18" ht="37.5" customHeight="1" x14ac:dyDescent="0.25">
      <c r="A20" s="14" t="s">
        <v>23</v>
      </c>
      <c r="B20" s="15" t="s">
        <v>32</v>
      </c>
      <c r="C20" s="16">
        <v>0</v>
      </c>
      <c r="D20" s="16">
        <v>0</v>
      </c>
      <c r="E20" s="16">
        <v>1016</v>
      </c>
      <c r="F20" s="16">
        <v>0</v>
      </c>
      <c r="G20" s="16">
        <v>0</v>
      </c>
      <c r="H20" s="16">
        <v>0</v>
      </c>
      <c r="I20" s="16">
        <v>0</v>
      </c>
      <c r="J20" s="16">
        <f t="shared" si="5"/>
        <v>1016</v>
      </c>
      <c r="K20" s="19">
        <v>0</v>
      </c>
      <c r="L20" s="19">
        <v>0</v>
      </c>
      <c r="M20" s="19">
        <v>53</v>
      </c>
      <c r="N20" s="19">
        <v>0</v>
      </c>
      <c r="O20" s="19">
        <v>0</v>
      </c>
      <c r="P20" s="19">
        <v>0</v>
      </c>
      <c r="Q20" s="19">
        <v>0</v>
      </c>
      <c r="R20" s="19">
        <f>SUM(K20:Q20)</f>
        <v>53</v>
      </c>
    </row>
    <row r="21" spans="1:18" ht="93.75" x14ac:dyDescent="0.25">
      <c r="A21" s="14" t="s">
        <v>25</v>
      </c>
      <c r="B21" s="15" t="s">
        <v>47</v>
      </c>
      <c r="C21" s="10">
        <v>0</v>
      </c>
      <c r="D21" s="10">
        <v>159.69999999999999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f t="shared" si="5"/>
        <v>159.69999999999999</v>
      </c>
      <c r="K21" s="18">
        <v>0</v>
      </c>
      <c r="L21" s="18">
        <v>11</v>
      </c>
      <c r="M21" s="18">
        <v>0</v>
      </c>
      <c r="N21" s="18">
        <v>0</v>
      </c>
      <c r="O21" s="18">
        <v>0</v>
      </c>
      <c r="P21" s="18">
        <v>0</v>
      </c>
      <c r="Q21" s="18">
        <v>0</v>
      </c>
      <c r="R21" s="18">
        <f t="shared" si="6"/>
        <v>11</v>
      </c>
    </row>
    <row r="22" spans="1:18" ht="40.5" customHeight="1" x14ac:dyDescent="0.25">
      <c r="A22" s="14" t="s">
        <v>22</v>
      </c>
      <c r="B22" s="15" t="s">
        <v>34</v>
      </c>
      <c r="C22" s="10">
        <v>0</v>
      </c>
      <c r="D22" s="10">
        <v>0</v>
      </c>
      <c r="E22" s="10">
        <v>645.5</v>
      </c>
      <c r="F22" s="10">
        <v>0</v>
      </c>
      <c r="G22" s="10">
        <v>0</v>
      </c>
      <c r="H22" s="10">
        <v>0</v>
      </c>
      <c r="I22" s="10">
        <v>0</v>
      </c>
      <c r="J22" s="10">
        <f t="shared" si="5"/>
        <v>645.5</v>
      </c>
      <c r="K22" s="18">
        <v>0</v>
      </c>
      <c r="L22" s="18">
        <v>0</v>
      </c>
      <c r="M22" s="18">
        <v>49</v>
      </c>
      <c r="N22" s="18">
        <v>0</v>
      </c>
      <c r="O22" s="18">
        <v>0</v>
      </c>
      <c r="P22" s="18">
        <v>0</v>
      </c>
      <c r="Q22" s="18">
        <v>0</v>
      </c>
      <c r="R22" s="18">
        <f t="shared" si="6"/>
        <v>49</v>
      </c>
    </row>
    <row r="23" spans="1:18" ht="37.5" x14ac:dyDescent="0.25">
      <c r="A23" s="14" t="s">
        <v>26</v>
      </c>
      <c r="B23" s="15" t="s">
        <v>35</v>
      </c>
      <c r="C23" s="10">
        <v>0</v>
      </c>
      <c r="D23" s="10">
        <v>0</v>
      </c>
      <c r="E23" s="10">
        <v>242.7</v>
      </c>
      <c r="F23" s="10">
        <v>0</v>
      </c>
      <c r="G23" s="10">
        <v>0</v>
      </c>
      <c r="H23" s="10">
        <v>0</v>
      </c>
      <c r="I23" s="10">
        <v>0</v>
      </c>
      <c r="J23" s="10">
        <f t="shared" si="5"/>
        <v>242.7</v>
      </c>
      <c r="K23" s="18">
        <v>0</v>
      </c>
      <c r="L23" s="18">
        <v>0</v>
      </c>
      <c r="M23" s="18">
        <v>12</v>
      </c>
      <c r="N23" s="18">
        <v>0</v>
      </c>
      <c r="O23" s="18">
        <v>0</v>
      </c>
      <c r="P23" s="18">
        <v>0</v>
      </c>
      <c r="Q23" s="18">
        <v>0</v>
      </c>
      <c r="R23" s="18">
        <f t="shared" si="6"/>
        <v>12</v>
      </c>
    </row>
    <row r="24" spans="1:18" ht="75" x14ac:dyDescent="0.25">
      <c r="A24" s="14" t="s">
        <v>24</v>
      </c>
      <c r="B24" s="15" t="s">
        <v>36</v>
      </c>
      <c r="C24" s="10">
        <v>0</v>
      </c>
      <c r="D24" s="10">
        <v>0</v>
      </c>
      <c r="E24" s="10">
        <v>2106.6999999999998</v>
      </c>
      <c r="F24" s="10">
        <v>0</v>
      </c>
      <c r="G24" s="10">
        <v>0</v>
      </c>
      <c r="H24" s="10">
        <v>0</v>
      </c>
      <c r="I24" s="10">
        <v>0</v>
      </c>
      <c r="J24" s="10">
        <f t="shared" si="5"/>
        <v>2106.6999999999998</v>
      </c>
      <c r="K24" s="18">
        <v>0</v>
      </c>
      <c r="L24" s="18">
        <v>0</v>
      </c>
      <c r="M24" s="18">
        <v>116</v>
      </c>
      <c r="N24" s="18">
        <v>0</v>
      </c>
      <c r="O24" s="18">
        <v>0</v>
      </c>
      <c r="P24" s="18">
        <v>0</v>
      </c>
      <c r="Q24" s="18">
        <v>0</v>
      </c>
      <c r="R24" s="18">
        <f t="shared" si="6"/>
        <v>116</v>
      </c>
    </row>
    <row r="25" spans="1:18" ht="75" x14ac:dyDescent="0.25">
      <c r="A25" s="14" t="s">
        <v>27</v>
      </c>
      <c r="B25" s="15" t="s">
        <v>39</v>
      </c>
      <c r="C25" s="10">
        <v>0</v>
      </c>
      <c r="D25" s="10">
        <v>397.7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  <c r="J25" s="10">
        <f t="shared" si="5"/>
        <v>397.7</v>
      </c>
      <c r="K25" s="18">
        <v>0</v>
      </c>
      <c r="L25" s="18">
        <v>28</v>
      </c>
      <c r="M25" s="18">
        <v>0</v>
      </c>
      <c r="N25" s="18">
        <v>0</v>
      </c>
      <c r="O25" s="18">
        <v>0</v>
      </c>
      <c r="P25" s="18">
        <v>0</v>
      </c>
      <c r="Q25" s="18">
        <v>0</v>
      </c>
      <c r="R25" s="18">
        <f t="shared" si="6"/>
        <v>28</v>
      </c>
    </row>
    <row r="26" spans="1:18" ht="37.5" x14ac:dyDescent="0.25">
      <c r="A26" s="14" t="s">
        <v>28</v>
      </c>
      <c r="B26" s="15" t="s">
        <v>38</v>
      </c>
      <c r="C26" s="10">
        <v>0</v>
      </c>
      <c r="D26" s="10">
        <v>0</v>
      </c>
      <c r="E26" s="10">
        <v>954</v>
      </c>
      <c r="F26" s="10">
        <v>0</v>
      </c>
      <c r="G26" s="10">
        <v>0</v>
      </c>
      <c r="H26" s="10">
        <v>0</v>
      </c>
      <c r="I26" s="10">
        <v>0</v>
      </c>
      <c r="J26" s="10">
        <f t="shared" si="5"/>
        <v>954</v>
      </c>
      <c r="K26" s="18">
        <v>0</v>
      </c>
      <c r="L26" s="18">
        <v>0</v>
      </c>
      <c r="M26" s="18">
        <v>41</v>
      </c>
      <c r="N26" s="18">
        <v>0</v>
      </c>
      <c r="O26" s="18">
        <v>0</v>
      </c>
      <c r="P26" s="18">
        <v>0</v>
      </c>
      <c r="Q26" s="18">
        <v>0</v>
      </c>
      <c r="R26" s="18">
        <f t="shared" si="6"/>
        <v>41</v>
      </c>
    </row>
    <row r="27" spans="1:18" ht="21.75" customHeight="1" x14ac:dyDescent="0.25">
      <c r="A27" s="32" t="s">
        <v>14</v>
      </c>
      <c r="B27" s="33"/>
      <c r="C27" s="5">
        <f>SUM(C28:C34)</f>
        <v>0</v>
      </c>
      <c r="D27" s="5">
        <f>SUM(D28:D34)</f>
        <v>0</v>
      </c>
      <c r="E27" s="5">
        <f t="shared" ref="E27:R27" si="7">SUM(E28:E34)</f>
        <v>1822.3</v>
      </c>
      <c r="F27" s="5">
        <f t="shared" si="7"/>
        <v>4261.9000000000005</v>
      </c>
      <c r="G27" s="5">
        <f t="shared" si="7"/>
        <v>0</v>
      </c>
      <c r="H27" s="5">
        <f t="shared" si="7"/>
        <v>0</v>
      </c>
      <c r="I27" s="5">
        <f t="shared" si="7"/>
        <v>0</v>
      </c>
      <c r="J27" s="5">
        <f t="shared" si="7"/>
        <v>6084.2000000000007</v>
      </c>
      <c r="K27" s="17">
        <f t="shared" si="7"/>
        <v>0</v>
      </c>
      <c r="L27" s="17">
        <f t="shared" si="7"/>
        <v>0</v>
      </c>
      <c r="M27" s="17">
        <f t="shared" si="7"/>
        <v>153</v>
      </c>
      <c r="N27" s="17">
        <f t="shared" si="7"/>
        <v>242</v>
      </c>
      <c r="O27" s="17">
        <f t="shared" si="7"/>
        <v>0</v>
      </c>
      <c r="P27" s="17">
        <f t="shared" si="7"/>
        <v>0</v>
      </c>
      <c r="Q27" s="17">
        <f t="shared" si="7"/>
        <v>0</v>
      </c>
      <c r="R27" s="17">
        <f t="shared" si="7"/>
        <v>395</v>
      </c>
    </row>
    <row r="28" spans="1:18" ht="56.25" x14ac:dyDescent="0.25">
      <c r="A28" s="9" t="s">
        <v>21</v>
      </c>
      <c r="B28" s="3" t="s">
        <v>49</v>
      </c>
      <c r="C28" s="5">
        <v>0</v>
      </c>
      <c r="D28" s="5">
        <v>0</v>
      </c>
      <c r="E28" s="5">
        <v>532</v>
      </c>
      <c r="F28" s="5">
        <v>0</v>
      </c>
      <c r="G28" s="5">
        <v>0</v>
      </c>
      <c r="H28" s="5">
        <v>0</v>
      </c>
      <c r="I28" s="5">
        <v>0</v>
      </c>
      <c r="J28" s="5">
        <f t="shared" ref="J28:J34" si="8">SUM(C28:I28)</f>
        <v>532</v>
      </c>
      <c r="K28" s="17">
        <v>0</v>
      </c>
      <c r="L28" s="17">
        <v>0</v>
      </c>
      <c r="M28" s="17">
        <v>43</v>
      </c>
      <c r="N28" s="17">
        <v>0</v>
      </c>
      <c r="O28" s="17">
        <v>0</v>
      </c>
      <c r="P28" s="17">
        <v>0</v>
      </c>
      <c r="Q28" s="17">
        <v>0</v>
      </c>
      <c r="R28" s="17">
        <f t="shared" ref="R28:R34" si="9">SUM(K28:Q28)</f>
        <v>43</v>
      </c>
    </row>
    <row r="29" spans="1:18" ht="73.5" customHeight="1" x14ac:dyDescent="0.25">
      <c r="A29" s="9" t="s">
        <v>23</v>
      </c>
      <c r="B29" s="3" t="s">
        <v>32</v>
      </c>
      <c r="C29" s="5">
        <v>0</v>
      </c>
      <c r="D29" s="5">
        <v>0</v>
      </c>
      <c r="E29" s="5">
        <v>0</v>
      </c>
      <c r="F29" s="5">
        <v>2171.5</v>
      </c>
      <c r="G29" s="5">
        <v>0</v>
      </c>
      <c r="H29" s="5">
        <v>0</v>
      </c>
      <c r="I29" s="5">
        <v>0</v>
      </c>
      <c r="J29" s="5">
        <f t="shared" si="8"/>
        <v>2171.5</v>
      </c>
      <c r="K29" s="17">
        <v>0</v>
      </c>
      <c r="L29" s="17">
        <v>0</v>
      </c>
      <c r="M29" s="17">
        <v>0</v>
      </c>
      <c r="N29" s="17">
        <v>109</v>
      </c>
      <c r="O29" s="17">
        <v>0</v>
      </c>
      <c r="P29" s="17">
        <v>0</v>
      </c>
      <c r="Q29" s="17">
        <v>0</v>
      </c>
      <c r="R29" s="17">
        <f t="shared" si="9"/>
        <v>109</v>
      </c>
    </row>
    <row r="30" spans="1:18" ht="56.25" x14ac:dyDescent="0.25">
      <c r="A30" s="9" t="s">
        <v>25</v>
      </c>
      <c r="B30" s="3" t="s">
        <v>50</v>
      </c>
      <c r="C30" s="5">
        <v>0</v>
      </c>
      <c r="D30" s="5">
        <v>0</v>
      </c>
      <c r="E30" s="5">
        <v>0</v>
      </c>
      <c r="F30" s="5">
        <v>721.9</v>
      </c>
      <c r="G30" s="5">
        <v>0</v>
      </c>
      <c r="H30" s="5">
        <v>0</v>
      </c>
      <c r="I30" s="5">
        <v>0</v>
      </c>
      <c r="J30" s="5">
        <f t="shared" si="8"/>
        <v>721.9</v>
      </c>
      <c r="K30" s="17">
        <v>0</v>
      </c>
      <c r="L30" s="17">
        <v>0</v>
      </c>
      <c r="M30" s="17">
        <v>0</v>
      </c>
      <c r="N30" s="17">
        <v>59</v>
      </c>
      <c r="O30" s="17">
        <v>0</v>
      </c>
      <c r="P30" s="17">
        <v>0</v>
      </c>
      <c r="Q30" s="17">
        <v>0</v>
      </c>
      <c r="R30" s="17">
        <f t="shared" si="9"/>
        <v>59</v>
      </c>
    </row>
    <row r="31" spans="1:18" ht="37.5" x14ac:dyDescent="0.25">
      <c r="A31" s="9" t="s">
        <v>22</v>
      </c>
      <c r="B31" s="3" t="s">
        <v>51</v>
      </c>
      <c r="C31" s="5">
        <v>0</v>
      </c>
      <c r="D31" s="5">
        <v>0</v>
      </c>
      <c r="E31" s="5">
        <v>0</v>
      </c>
      <c r="F31" s="5">
        <v>352.9</v>
      </c>
      <c r="G31" s="5">
        <v>0</v>
      </c>
      <c r="H31" s="5">
        <v>0</v>
      </c>
      <c r="I31" s="5">
        <v>0</v>
      </c>
      <c r="J31" s="5">
        <f t="shared" si="8"/>
        <v>352.9</v>
      </c>
      <c r="K31" s="17">
        <v>0</v>
      </c>
      <c r="L31" s="17">
        <v>0</v>
      </c>
      <c r="M31" s="17">
        <v>0</v>
      </c>
      <c r="N31" s="17">
        <v>19</v>
      </c>
      <c r="O31" s="17">
        <v>0</v>
      </c>
      <c r="P31" s="17">
        <v>0</v>
      </c>
      <c r="Q31" s="17">
        <v>0</v>
      </c>
      <c r="R31" s="17">
        <f t="shared" si="9"/>
        <v>19</v>
      </c>
    </row>
    <row r="32" spans="1:18" ht="93.75" x14ac:dyDescent="0.25">
      <c r="A32" s="9" t="s">
        <v>26</v>
      </c>
      <c r="B32" s="3" t="s">
        <v>52</v>
      </c>
      <c r="C32" s="5">
        <v>0</v>
      </c>
      <c r="D32" s="5">
        <v>0</v>
      </c>
      <c r="E32" s="5">
        <v>67</v>
      </c>
      <c r="F32" s="5">
        <v>0</v>
      </c>
      <c r="G32" s="5">
        <v>0</v>
      </c>
      <c r="H32" s="5">
        <v>0</v>
      </c>
      <c r="I32" s="5">
        <v>0</v>
      </c>
      <c r="J32" s="5">
        <f t="shared" si="8"/>
        <v>67</v>
      </c>
      <c r="K32" s="17">
        <v>0</v>
      </c>
      <c r="L32" s="17">
        <v>0</v>
      </c>
      <c r="M32" s="17">
        <v>7</v>
      </c>
      <c r="N32" s="20">
        <v>0</v>
      </c>
      <c r="O32" s="17">
        <v>0</v>
      </c>
      <c r="P32" s="17">
        <v>0</v>
      </c>
      <c r="Q32" s="17">
        <v>0</v>
      </c>
      <c r="R32" s="17">
        <f t="shared" si="9"/>
        <v>7</v>
      </c>
    </row>
    <row r="33" spans="1:18" ht="93.75" x14ac:dyDescent="0.25">
      <c r="A33" s="9" t="s">
        <v>24</v>
      </c>
      <c r="B33" s="3" t="s">
        <v>53</v>
      </c>
      <c r="C33" s="5">
        <v>0</v>
      </c>
      <c r="D33" s="5">
        <v>0</v>
      </c>
      <c r="E33" s="5">
        <v>961.5</v>
      </c>
      <c r="F33" s="5">
        <v>0</v>
      </c>
      <c r="G33" s="5">
        <v>0</v>
      </c>
      <c r="H33" s="5">
        <v>0</v>
      </c>
      <c r="I33" s="5">
        <v>0</v>
      </c>
      <c r="J33" s="5">
        <f t="shared" si="8"/>
        <v>961.5</v>
      </c>
      <c r="K33" s="17">
        <v>0</v>
      </c>
      <c r="L33" s="17">
        <v>0</v>
      </c>
      <c r="M33" s="17">
        <v>87</v>
      </c>
      <c r="N33" s="17">
        <v>0</v>
      </c>
      <c r="O33" s="17">
        <v>0</v>
      </c>
      <c r="P33" s="17">
        <v>0</v>
      </c>
      <c r="Q33" s="17">
        <v>0</v>
      </c>
      <c r="R33" s="17">
        <f t="shared" si="9"/>
        <v>87</v>
      </c>
    </row>
    <row r="34" spans="1:18" ht="37.5" x14ac:dyDescent="0.25">
      <c r="A34" s="9" t="s">
        <v>27</v>
      </c>
      <c r="B34" s="3" t="s">
        <v>54</v>
      </c>
      <c r="C34" s="5">
        <v>0</v>
      </c>
      <c r="D34" s="5">
        <v>0</v>
      </c>
      <c r="E34" s="5">
        <v>261.8</v>
      </c>
      <c r="F34" s="5">
        <v>1015.6</v>
      </c>
      <c r="G34" s="5">
        <v>0</v>
      </c>
      <c r="H34" s="5">
        <v>0</v>
      </c>
      <c r="I34" s="5">
        <v>0</v>
      </c>
      <c r="J34" s="5">
        <f t="shared" si="8"/>
        <v>1277.4000000000001</v>
      </c>
      <c r="K34" s="17">
        <v>0</v>
      </c>
      <c r="L34" s="17">
        <v>0</v>
      </c>
      <c r="M34" s="17">
        <v>16</v>
      </c>
      <c r="N34" s="17">
        <v>55</v>
      </c>
      <c r="O34" s="17">
        <v>0</v>
      </c>
      <c r="P34" s="17">
        <v>0</v>
      </c>
      <c r="Q34" s="17">
        <v>0</v>
      </c>
      <c r="R34" s="17">
        <f t="shared" si="9"/>
        <v>71</v>
      </c>
    </row>
    <row r="35" spans="1:18" ht="21.75" customHeight="1" x14ac:dyDescent="0.25">
      <c r="A35" s="32" t="s">
        <v>15</v>
      </c>
      <c r="B35" s="33"/>
      <c r="C35" s="5">
        <f>SUM(C36:C42)</f>
        <v>0</v>
      </c>
      <c r="D35" s="5">
        <f t="shared" ref="D35:R35" si="10">SUM(D36:D42)</f>
        <v>0</v>
      </c>
      <c r="E35" s="5">
        <f t="shared" si="10"/>
        <v>0</v>
      </c>
      <c r="F35" s="5">
        <f t="shared" si="10"/>
        <v>12554.51</v>
      </c>
      <c r="G35" s="5">
        <f t="shared" si="10"/>
        <v>22130.81</v>
      </c>
      <c r="H35" s="5">
        <f t="shared" si="10"/>
        <v>0</v>
      </c>
      <c r="I35" s="5">
        <f t="shared" si="10"/>
        <v>0</v>
      </c>
      <c r="J35" s="5">
        <f t="shared" si="10"/>
        <v>34685.32</v>
      </c>
      <c r="K35" s="17">
        <f t="shared" si="10"/>
        <v>0</v>
      </c>
      <c r="L35" s="17">
        <f t="shared" si="10"/>
        <v>0</v>
      </c>
      <c r="M35" s="17">
        <f t="shared" si="10"/>
        <v>0</v>
      </c>
      <c r="N35" s="17">
        <f t="shared" si="10"/>
        <v>639</v>
      </c>
      <c r="O35" s="17">
        <f t="shared" si="10"/>
        <v>1392</v>
      </c>
      <c r="P35" s="17">
        <f t="shared" si="10"/>
        <v>0</v>
      </c>
      <c r="Q35" s="17">
        <f t="shared" si="10"/>
        <v>0</v>
      </c>
      <c r="R35" s="17">
        <f t="shared" si="10"/>
        <v>2031</v>
      </c>
    </row>
    <row r="36" spans="1:18" ht="37.5" customHeight="1" x14ac:dyDescent="0.25">
      <c r="A36" s="9" t="s">
        <v>21</v>
      </c>
      <c r="B36" s="3" t="s">
        <v>32</v>
      </c>
      <c r="C36" s="5">
        <v>0</v>
      </c>
      <c r="D36" s="5">
        <v>0</v>
      </c>
      <c r="E36" s="5">
        <v>0</v>
      </c>
      <c r="F36" s="5">
        <v>11100.31</v>
      </c>
      <c r="G36" s="5">
        <v>3092.64</v>
      </c>
      <c r="H36" s="5">
        <v>0</v>
      </c>
      <c r="I36" s="5">
        <v>0</v>
      </c>
      <c r="J36" s="5">
        <f t="shared" ref="J36:J42" si="11">SUM(C36:I36)</f>
        <v>14192.949999999999</v>
      </c>
      <c r="K36" s="17">
        <v>0</v>
      </c>
      <c r="L36" s="17">
        <v>0</v>
      </c>
      <c r="M36" s="17">
        <v>0</v>
      </c>
      <c r="N36" s="17">
        <v>544</v>
      </c>
      <c r="O36" s="17">
        <v>133</v>
      </c>
      <c r="P36" s="17">
        <v>0</v>
      </c>
      <c r="Q36" s="17">
        <v>0</v>
      </c>
      <c r="R36" s="17">
        <f t="shared" ref="R36:R42" si="12">SUM(K36:Q36)</f>
        <v>677</v>
      </c>
    </row>
    <row r="37" spans="1:18" ht="56.25" x14ac:dyDescent="0.25">
      <c r="A37" s="9" t="s">
        <v>23</v>
      </c>
      <c r="B37" s="3" t="s">
        <v>37</v>
      </c>
      <c r="C37" s="5">
        <v>0</v>
      </c>
      <c r="D37" s="5">
        <v>0</v>
      </c>
      <c r="E37" s="5">
        <v>0</v>
      </c>
      <c r="F37" s="5">
        <v>1454.2</v>
      </c>
      <c r="G37" s="5">
        <v>12708.37</v>
      </c>
      <c r="H37" s="5">
        <v>0</v>
      </c>
      <c r="I37" s="5">
        <v>0</v>
      </c>
      <c r="J37" s="5">
        <f t="shared" si="11"/>
        <v>14162.570000000002</v>
      </c>
      <c r="K37" s="17">
        <v>0</v>
      </c>
      <c r="L37" s="17">
        <v>0</v>
      </c>
      <c r="M37" s="17">
        <v>0</v>
      </c>
      <c r="N37" s="17">
        <v>95</v>
      </c>
      <c r="O37" s="17">
        <v>874</v>
      </c>
      <c r="P37" s="17">
        <v>0</v>
      </c>
      <c r="Q37" s="17">
        <v>0</v>
      </c>
      <c r="R37" s="17">
        <f t="shared" si="12"/>
        <v>969</v>
      </c>
    </row>
    <row r="38" spans="1:18" ht="56.25" x14ac:dyDescent="0.25">
      <c r="A38" s="9" t="s">
        <v>25</v>
      </c>
      <c r="B38" s="3" t="s">
        <v>34</v>
      </c>
      <c r="C38" s="5">
        <v>0</v>
      </c>
      <c r="D38" s="5">
        <v>0</v>
      </c>
      <c r="E38" s="5">
        <v>0</v>
      </c>
      <c r="F38" s="5">
        <v>0</v>
      </c>
      <c r="G38" s="5">
        <v>666.6</v>
      </c>
      <c r="H38" s="5">
        <v>0</v>
      </c>
      <c r="I38" s="5">
        <v>0</v>
      </c>
      <c r="J38" s="5">
        <f t="shared" si="11"/>
        <v>666.6</v>
      </c>
      <c r="K38" s="17">
        <v>0</v>
      </c>
      <c r="L38" s="17">
        <v>0</v>
      </c>
      <c r="M38" s="17">
        <v>0</v>
      </c>
      <c r="N38" s="17">
        <v>0</v>
      </c>
      <c r="O38" s="17">
        <v>47</v>
      </c>
      <c r="P38" s="17">
        <v>0</v>
      </c>
      <c r="Q38" s="17">
        <v>0</v>
      </c>
      <c r="R38" s="17">
        <f t="shared" si="12"/>
        <v>47</v>
      </c>
    </row>
    <row r="39" spans="1:18" ht="37.5" customHeight="1" x14ac:dyDescent="0.25">
      <c r="A39" s="9" t="s">
        <v>22</v>
      </c>
      <c r="B39" s="3" t="s">
        <v>35</v>
      </c>
      <c r="C39" s="5">
        <v>0</v>
      </c>
      <c r="D39" s="5">
        <v>0</v>
      </c>
      <c r="E39" s="5">
        <v>0</v>
      </c>
      <c r="F39" s="5">
        <v>0</v>
      </c>
      <c r="G39" s="5">
        <v>374.2</v>
      </c>
      <c r="H39" s="5">
        <v>0</v>
      </c>
      <c r="I39" s="5">
        <v>0</v>
      </c>
      <c r="J39" s="5">
        <f t="shared" si="11"/>
        <v>374.2</v>
      </c>
      <c r="K39" s="17">
        <v>0</v>
      </c>
      <c r="L39" s="17">
        <v>0</v>
      </c>
      <c r="M39" s="17">
        <v>0</v>
      </c>
      <c r="N39" s="17">
        <v>0</v>
      </c>
      <c r="O39" s="17">
        <v>19</v>
      </c>
      <c r="P39" s="17">
        <v>0</v>
      </c>
      <c r="Q39" s="17">
        <v>0</v>
      </c>
      <c r="R39" s="17">
        <f t="shared" si="12"/>
        <v>19</v>
      </c>
    </row>
    <row r="40" spans="1:18" ht="93.75" x14ac:dyDescent="0.25">
      <c r="A40" s="9" t="s">
        <v>26</v>
      </c>
      <c r="B40" s="3" t="s">
        <v>55</v>
      </c>
      <c r="C40" s="5">
        <v>0</v>
      </c>
      <c r="D40" s="5">
        <v>0</v>
      </c>
      <c r="E40" s="5">
        <v>0</v>
      </c>
      <c r="F40" s="5">
        <v>0</v>
      </c>
      <c r="G40" s="5">
        <v>1450.2</v>
      </c>
      <c r="H40" s="5">
        <v>0</v>
      </c>
      <c r="I40" s="5">
        <v>0</v>
      </c>
      <c r="J40" s="5">
        <f t="shared" si="11"/>
        <v>1450.2</v>
      </c>
      <c r="K40" s="17">
        <v>0</v>
      </c>
      <c r="L40" s="17">
        <v>0</v>
      </c>
      <c r="M40" s="17">
        <v>0</v>
      </c>
      <c r="N40" s="17">
        <v>0</v>
      </c>
      <c r="O40" s="17">
        <v>57</v>
      </c>
      <c r="P40" s="17">
        <v>0</v>
      </c>
      <c r="Q40" s="17">
        <v>0</v>
      </c>
      <c r="R40" s="17">
        <f t="shared" si="12"/>
        <v>57</v>
      </c>
    </row>
    <row r="41" spans="1:18" ht="37.5" customHeight="1" x14ac:dyDescent="0.25">
      <c r="A41" s="9" t="s">
        <v>24</v>
      </c>
      <c r="B41" s="3" t="s">
        <v>54</v>
      </c>
      <c r="C41" s="5">
        <v>0</v>
      </c>
      <c r="D41" s="5">
        <v>0</v>
      </c>
      <c r="E41" s="5">
        <v>0</v>
      </c>
      <c r="F41" s="5">
        <v>0</v>
      </c>
      <c r="G41" s="5">
        <v>2625.3</v>
      </c>
      <c r="H41" s="5">
        <v>0</v>
      </c>
      <c r="I41" s="5">
        <v>0</v>
      </c>
      <c r="J41" s="5">
        <f t="shared" si="11"/>
        <v>2625.3</v>
      </c>
      <c r="K41" s="17">
        <v>0</v>
      </c>
      <c r="L41" s="17">
        <v>0</v>
      </c>
      <c r="M41" s="17">
        <v>0</v>
      </c>
      <c r="N41" s="17">
        <v>0</v>
      </c>
      <c r="O41" s="17">
        <v>190</v>
      </c>
      <c r="P41" s="17">
        <v>0</v>
      </c>
      <c r="Q41" s="17">
        <v>0</v>
      </c>
      <c r="R41" s="17">
        <f t="shared" si="12"/>
        <v>190</v>
      </c>
    </row>
    <row r="42" spans="1:18" ht="37.5" customHeight="1" x14ac:dyDescent="0.25">
      <c r="A42" s="9" t="s">
        <v>27</v>
      </c>
      <c r="B42" s="3" t="s">
        <v>56</v>
      </c>
      <c r="C42" s="5">
        <v>0</v>
      </c>
      <c r="D42" s="5">
        <v>0</v>
      </c>
      <c r="E42" s="5">
        <v>0</v>
      </c>
      <c r="F42" s="5">
        <v>0</v>
      </c>
      <c r="G42" s="5">
        <v>1213.5</v>
      </c>
      <c r="H42" s="5">
        <v>0</v>
      </c>
      <c r="I42" s="5">
        <v>0</v>
      </c>
      <c r="J42" s="5">
        <f t="shared" si="11"/>
        <v>1213.5</v>
      </c>
      <c r="K42" s="17">
        <v>0</v>
      </c>
      <c r="L42" s="17">
        <v>0</v>
      </c>
      <c r="M42" s="17">
        <v>0</v>
      </c>
      <c r="N42" s="17">
        <v>0</v>
      </c>
      <c r="O42" s="17">
        <v>72</v>
      </c>
      <c r="P42" s="17">
        <v>0</v>
      </c>
      <c r="Q42" s="17">
        <v>0</v>
      </c>
      <c r="R42" s="17">
        <f t="shared" si="12"/>
        <v>72</v>
      </c>
    </row>
    <row r="43" spans="1:18" ht="18.75" customHeight="1" x14ac:dyDescent="0.25">
      <c r="A43" s="32" t="s">
        <v>16</v>
      </c>
      <c r="B43" s="33"/>
      <c r="C43" s="5">
        <f>SUM(C44:C45)</f>
        <v>0</v>
      </c>
      <c r="D43" s="5">
        <f t="shared" ref="D43:R43" si="13">SUM(D44:D45)</f>
        <v>0</v>
      </c>
      <c r="E43" s="5">
        <f t="shared" si="13"/>
        <v>0</v>
      </c>
      <c r="F43" s="5">
        <f t="shared" si="13"/>
        <v>0</v>
      </c>
      <c r="G43" s="5">
        <f t="shared" si="13"/>
        <v>14582.23</v>
      </c>
      <c r="H43" s="5">
        <f t="shared" si="13"/>
        <v>2045.95</v>
      </c>
      <c r="I43" s="5">
        <f t="shared" si="13"/>
        <v>0</v>
      </c>
      <c r="J43" s="5">
        <f t="shared" si="13"/>
        <v>16628.18</v>
      </c>
      <c r="K43" s="17">
        <f t="shared" si="13"/>
        <v>0</v>
      </c>
      <c r="L43" s="17">
        <f t="shared" si="13"/>
        <v>0</v>
      </c>
      <c r="M43" s="17">
        <f t="shared" si="13"/>
        <v>0</v>
      </c>
      <c r="N43" s="17">
        <f t="shared" si="13"/>
        <v>0</v>
      </c>
      <c r="O43" s="17">
        <f t="shared" si="13"/>
        <v>950</v>
      </c>
      <c r="P43" s="17">
        <f t="shared" si="13"/>
        <v>178</v>
      </c>
      <c r="Q43" s="17">
        <f t="shared" si="13"/>
        <v>0</v>
      </c>
      <c r="R43" s="17">
        <f t="shared" si="13"/>
        <v>1128</v>
      </c>
    </row>
    <row r="44" spans="1:18" ht="41.25" customHeight="1" x14ac:dyDescent="0.25">
      <c r="A44" s="9" t="s">
        <v>21</v>
      </c>
      <c r="B44" s="3" t="s">
        <v>32</v>
      </c>
      <c r="C44" s="5">
        <v>0</v>
      </c>
      <c r="D44" s="5">
        <v>0</v>
      </c>
      <c r="E44" s="5">
        <v>0</v>
      </c>
      <c r="F44" s="5">
        <v>0</v>
      </c>
      <c r="G44" s="5">
        <v>5030.8</v>
      </c>
      <c r="H44" s="5">
        <v>0</v>
      </c>
      <c r="I44" s="5">
        <v>0</v>
      </c>
      <c r="J44" s="5">
        <f>SUM(C44:I44)</f>
        <v>5030.8</v>
      </c>
      <c r="K44" s="17">
        <v>0</v>
      </c>
      <c r="L44" s="17">
        <v>0</v>
      </c>
      <c r="M44" s="17">
        <v>0</v>
      </c>
      <c r="N44" s="17">
        <v>0</v>
      </c>
      <c r="O44" s="17">
        <v>260</v>
      </c>
      <c r="P44" s="17">
        <v>0</v>
      </c>
      <c r="Q44" s="17">
        <v>0</v>
      </c>
      <c r="R44" s="17">
        <f>SUM(K44:Q44)</f>
        <v>260</v>
      </c>
    </row>
    <row r="45" spans="1:18" ht="56.25" x14ac:dyDescent="0.25">
      <c r="A45" s="9" t="s">
        <v>23</v>
      </c>
      <c r="B45" s="3" t="s">
        <v>37</v>
      </c>
      <c r="C45" s="5">
        <v>0</v>
      </c>
      <c r="D45" s="5">
        <v>0</v>
      </c>
      <c r="E45" s="5">
        <v>0</v>
      </c>
      <c r="F45" s="5">
        <v>0</v>
      </c>
      <c r="G45" s="5">
        <v>9551.43</v>
      </c>
      <c r="H45" s="7">
        <v>2045.95</v>
      </c>
      <c r="I45" s="5">
        <v>0</v>
      </c>
      <c r="J45" s="5">
        <f>SUM(C45:I45)</f>
        <v>11597.380000000001</v>
      </c>
      <c r="K45" s="17">
        <v>0</v>
      </c>
      <c r="L45" s="17">
        <v>0</v>
      </c>
      <c r="M45" s="17">
        <v>0</v>
      </c>
      <c r="N45" s="17">
        <v>0</v>
      </c>
      <c r="O45" s="17">
        <v>690</v>
      </c>
      <c r="P45" s="21">
        <v>178</v>
      </c>
      <c r="Q45" s="17">
        <v>0</v>
      </c>
      <c r="R45" s="17">
        <f>SUM(K45:Q45)</f>
        <v>868</v>
      </c>
    </row>
    <row r="46" spans="1:18" ht="22.5" customHeight="1" x14ac:dyDescent="0.25">
      <c r="A46" s="32" t="s">
        <v>17</v>
      </c>
      <c r="B46" s="33"/>
      <c r="C46" s="5">
        <f>SUM(C47:C49)</f>
        <v>0</v>
      </c>
      <c r="D46" s="5">
        <f t="shared" ref="D46:R46" si="14">SUM(D47:D49)</f>
        <v>0</v>
      </c>
      <c r="E46" s="5">
        <f t="shared" si="14"/>
        <v>0</v>
      </c>
      <c r="F46" s="5">
        <f t="shared" si="14"/>
        <v>0</v>
      </c>
      <c r="G46" s="5">
        <f t="shared" si="14"/>
        <v>0</v>
      </c>
      <c r="H46" s="5">
        <f t="shared" si="14"/>
        <v>10379</v>
      </c>
      <c r="I46" s="5">
        <f t="shared" si="14"/>
        <v>2220.5</v>
      </c>
      <c r="J46" s="5">
        <f t="shared" si="14"/>
        <v>12599.5</v>
      </c>
      <c r="K46" s="17">
        <f t="shared" si="14"/>
        <v>0</v>
      </c>
      <c r="L46" s="17">
        <f t="shared" si="14"/>
        <v>0</v>
      </c>
      <c r="M46" s="17">
        <f t="shared" si="14"/>
        <v>0</v>
      </c>
      <c r="N46" s="17">
        <f t="shared" si="14"/>
        <v>0</v>
      </c>
      <c r="O46" s="17">
        <f t="shared" si="14"/>
        <v>0</v>
      </c>
      <c r="P46" s="17">
        <f t="shared" si="14"/>
        <v>692</v>
      </c>
      <c r="Q46" s="17">
        <f t="shared" si="14"/>
        <v>107</v>
      </c>
      <c r="R46" s="17">
        <f t="shared" si="14"/>
        <v>799</v>
      </c>
    </row>
    <row r="47" spans="1:18" ht="45" customHeight="1" x14ac:dyDescent="0.25">
      <c r="A47" s="9" t="s">
        <v>21</v>
      </c>
      <c r="B47" s="3" t="s">
        <v>33</v>
      </c>
      <c r="C47" s="5">
        <v>0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5">
        <v>493.4</v>
      </c>
      <c r="J47" s="5">
        <f>SUM(C47:I47)</f>
        <v>493.4</v>
      </c>
      <c r="K47" s="17">
        <v>0</v>
      </c>
      <c r="L47" s="17">
        <v>0</v>
      </c>
      <c r="M47" s="17">
        <v>0</v>
      </c>
      <c r="N47" s="17">
        <v>0</v>
      </c>
      <c r="O47" s="17">
        <v>0</v>
      </c>
      <c r="P47" s="17">
        <v>0</v>
      </c>
      <c r="Q47" s="17">
        <v>26</v>
      </c>
      <c r="R47" s="17">
        <f>SUM(K47:Q47)</f>
        <v>26</v>
      </c>
    </row>
    <row r="48" spans="1:18" ht="37.5" x14ac:dyDescent="0.25">
      <c r="A48" s="9" t="s">
        <v>23</v>
      </c>
      <c r="B48" s="3" t="s">
        <v>32</v>
      </c>
      <c r="C48" s="5">
        <v>0</v>
      </c>
      <c r="D48" s="5">
        <v>0</v>
      </c>
      <c r="E48" s="5">
        <v>0</v>
      </c>
      <c r="F48" s="5">
        <v>0</v>
      </c>
      <c r="G48" s="5">
        <v>0</v>
      </c>
      <c r="H48" s="5">
        <v>1796.6</v>
      </c>
      <c r="I48" s="5">
        <v>1208.7</v>
      </c>
      <c r="J48" s="5">
        <f>SUM(C48:I48)</f>
        <v>3005.3</v>
      </c>
      <c r="K48" s="17">
        <v>0</v>
      </c>
      <c r="L48" s="17">
        <v>0</v>
      </c>
      <c r="M48" s="17">
        <v>0</v>
      </c>
      <c r="N48" s="17">
        <v>0</v>
      </c>
      <c r="O48" s="17">
        <v>0</v>
      </c>
      <c r="P48" s="17">
        <v>103</v>
      </c>
      <c r="Q48" s="17">
        <v>56</v>
      </c>
      <c r="R48" s="17">
        <f>SUM(K48:Q48)</f>
        <v>159</v>
      </c>
    </row>
    <row r="49" spans="1:18" ht="56.25" x14ac:dyDescent="0.25">
      <c r="A49" s="9" t="s">
        <v>25</v>
      </c>
      <c r="B49" s="3" t="s">
        <v>37</v>
      </c>
      <c r="C49" s="5">
        <v>0</v>
      </c>
      <c r="D49" s="5">
        <v>0</v>
      </c>
      <c r="E49" s="5">
        <v>0</v>
      </c>
      <c r="F49" s="5">
        <v>0</v>
      </c>
      <c r="G49" s="5">
        <v>0</v>
      </c>
      <c r="H49" s="5">
        <v>8582.4</v>
      </c>
      <c r="I49" s="5">
        <v>518.4</v>
      </c>
      <c r="J49" s="5">
        <f>SUM(C49:I49)</f>
        <v>9100.7999999999993</v>
      </c>
      <c r="K49" s="17">
        <v>0</v>
      </c>
      <c r="L49" s="17">
        <v>0</v>
      </c>
      <c r="M49" s="17">
        <v>0</v>
      </c>
      <c r="N49" s="17">
        <v>0</v>
      </c>
      <c r="O49" s="17">
        <v>0</v>
      </c>
      <c r="P49" s="17">
        <v>589</v>
      </c>
      <c r="Q49" s="17">
        <v>25</v>
      </c>
      <c r="R49" s="17">
        <f>SUM(K49:Q49)</f>
        <v>614</v>
      </c>
    </row>
    <row r="50" spans="1:18" ht="120" customHeight="1" x14ac:dyDescent="0.25">
      <c r="A50" s="34" t="s">
        <v>48</v>
      </c>
      <c r="B50" s="35"/>
      <c r="C50" s="5">
        <f>C51</f>
        <v>0</v>
      </c>
      <c r="D50" s="5">
        <f t="shared" ref="D50:R50" si="15">D51</f>
        <v>13141.6</v>
      </c>
      <c r="E50" s="5">
        <f t="shared" si="15"/>
        <v>5678.1</v>
      </c>
      <c r="F50" s="5">
        <f t="shared" si="15"/>
        <v>73.010000000000005</v>
      </c>
      <c r="G50" s="5">
        <f t="shared" si="15"/>
        <v>23.8</v>
      </c>
      <c r="H50" s="5">
        <f t="shared" si="15"/>
        <v>634.1</v>
      </c>
      <c r="I50" s="5">
        <f t="shared" si="15"/>
        <v>0</v>
      </c>
      <c r="J50" s="5">
        <f t="shared" si="15"/>
        <v>19550.609999999997</v>
      </c>
      <c r="K50" s="17">
        <f t="shared" si="15"/>
        <v>0</v>
      </c>
      <c r="L50" s="17">
        <f t="shared" si="15"/>
        <v>912</v>
      </c>
      <c r="M50" s="17">
        <f t="shared" si="15"/>
        <v>543</v>
      </c>
      <c r="N50" s="17">
        <f t="shared" si="15"/>
        <v>6</v>
      </c>
      <c r="O50" s="17">
        <f t="shared" si="15"/>
        <v>1</v>
      </c>
      <c r="P50" s="17">
        <f t="shared" si="15"/>
        <v>49</v>
      </c>
      <c r="Q50" s="17">
        <f t="shared" si="15"/>
        <v>0</v>
      </c>
      <c r="R50" s="17">
        <f t="shared" si="15"/>
        <v>1511</v>
      </c>
    </row>
    <row r="51" spans="1:18" ht="56.25" x14ac:dyDescent="0.25">
      <c r="A51" s="9" t="s">
        <v>21</v>
      </c>
      <c r="B51" s="3" t="s">
        <v>37</v>
      </c>
      <c r="C51" s="5">
        <v>0</v>
      </c>
      <c r="D51" s="5">
        <v>13141.6</v>
      </c>
      <c r="E51" s="5">
        <v>5678.1</v>
      </c>
      <c r="F51" s="5">
        <v>73.010000000000005</v>
      </c>
      <c r="G51" s="5">
        <v>23.8</v>
      </c>
      <c r="H51" s="5">
        <v>634.1</v>
      </c>
      <c r="I51" s="5">
        <v>0</v>
      </c>
      <c r="J51" s="5">
        <f>SUM(C51:I51)</f>
        <v>19550.609999999997</v>
      </c>
      <c r="K51" s="17">
        <v>0</v>
      </c>
      <c r="L51" s="17">
        <v>912</v>
      </c>
      <c r="M51" s="17">
        <v>543</v>
      </c>
      <c r="N51" s="17">
        <v>6</v>
      </c>
      <c r="O51" s="17">
        <v>1</v>
      </c>
      <c r="P51" s="17">
        <v>49</v>
      </c>
      <c r="Q51" s="17">
        <v>0</v>
      </c>
      <c r="R51" s="17">
        <f>SUM(K51:Q51)</f>
        <v>1511</v>
      </c>
    </row>
    <row r="52" spans="1:18" x14ac:dyDescent="0.25">
      <c r="J52" s="2"/>
      <c r="R52" s="2"/>
    </row>
    <row r="53" spans="1:18" ht="23.25" x14ac:dyDescent="0.35">
      <c r="B53" s="29" t="s">
        <v>20</v>
      </c>
      <c r="C53" s="29"/>
      <c r="D53" s="29"/>
      <c r="E53" s="8"/>
    </row>
    <row r="54" spans="1:18" ht="23.25" x14ac:dyDescent="0.35">
      <c r="B54" s="29" t="s">
        <v>59</v>
      </c>
      <c r="C54" s="29"/>
      <c r="D54" s="29"/>
      <c r="E54" s="29"/>
    </row>
    <row r="58" spans="1:18" ht="27.75" x14ac:dyDescent="0.4">
      <c r="B58" s="42" t="s">
        <v>31</v>
      </c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42"/>
    </row>
  </sheetData>
  <mergeCells count="18">
    <mergeCell ref="B58:R58"/>
    <mergeCell ref="L1:R1"/>
    <mergeCell ref="L2:R2"/>
    <mergeCell ref="B54:E54"/>
    <mergeCell ref="B53:D53"/>
    <mergeCell ref="B4:B6"/>
    <mergeCell ref="C4:J4"/>
    <mergeCell ref="K4:R4"/>
    <mergeCell ref="A27:B27"/>
    <mergeCell ref="A35:B35"/>
    <mergeCell ref="A43:B43"/>
    <mergeCell ref="A46:B46"/>
    <mergeCell ref="A50:B50"/>
    <mergeCell ref="A4:A6"/>
    <mergeCell ref="A3:R3"/>
    <mergeCell ref="A7:B7"/>
    <mergeCell ref="A8:B8"/>
    <mergeCell ref="A18:B18"/>
  </mergeCells>
  <pageMargins left="0.39370078740157483" right="0.39370078740157483" top="0.98425196850393704" bottom="0.39370078740157483" header="0.51181102362204722" footer="0.51181102362204722"/>
  <pageSetup paperSize="9" scale="63" fitToHeight="0" orientation="landscape" r:id="rId1"/>
  <headerFooter differentFirst="1">
    <oddHeader>&amp;C&amp;"Times New Roman,обычный"&amp;18&amp;P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2019-09-05T01:44:41Z</dcterms:modified>
</cp:coreProperties>
</file>