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 1" sheetId="2" r:id="rId1"/>
  </sheets>
  <calcPr calcId="152511"/>
</workbook>
</file>

<file path=xl/calcChain.xml><?xml version="1.0" encoding="utf-8"?>
<calcChain xmlns="http://schemas.openxmlformats.org/spreadsheetml/2006/main">
  <c r="H96" i="2" l="1"/>
  <c r="I96" i="2"/>
  <c r="J96" i="2"/>
  <c r="I42" i="2"/>
  <c r="G27" i="2" l="1"/>
  <c r="G24" i="2" s="1"/>
  <c r="I24" i="2"/>
  <c r="I53" i="2" l="1"/>
  <c r="G87" i="2" l="1"/>
  <c r="G86" i="2"/>
  <c r="G83" i="2" s="1"/>
  <c r="J85" i="2"/>
  <c r="J82" i="2" s="1"/>
  <c r="I85" i="2"/>
  <c r="H85" i="2"/>
  <c r="H82" i="2" s="1"/>
  <c r="J84" i="2"/>
  <c r="I84" i="2"/>
  <c r="H84" i="2"/>
  <c r="J83" i="2"/>
  <c r="I83" i="2"/>
  <c r="H83" i="2"/>
  <c r="G81" i="2"/>
  <c r="G80" i="2"/>
  <c r="G77" i="2" s="1"/>
  <c r="J79" i="2"/>
  <c r="J76" i="2" s="1"/>
  <c r="I79" i="2"/>
  <c r="H79" i="2"/>
  <c r="H76" i="2" s="1"/>
  <c r="J78" i="2"/>
  <c r="I78" i="2"/>
  <c r="H78" i="2"/>
  <c r="J77" i="2"/>
  <c r="I77" i="2"/>
  <c r="H77" i="2"/>
  <c r="G75" i="2"/>
  <c r="G74" i="2"/>
  <c r="G71" i="2" s="1"/>
  <c r="J73" i="2"/>
  <c r="J70" i="2" s="1"/>
  <c r="I73" i="2"/>
  <c r="H73" i="2"/>
  <c r="H70" i="2" s="1"/>
  <c r="J72" i="2"/>
  <c r="I72" i="2"/>
  <c r="H72" i="2"/>
  <c r="J71" i="2"/>
  <c r="I71" i="2"/>
  <c r="H71" i="2"/>
  <c r="G69" i="2"/>
  <c r="G68" i="2"/>
  <c r="G65" i="2" s="1"/>
  <c r="J67" i="2"/>
  <c r="J64" i="2" s="1"/>
  <c r="I67" i="2"/>
  <c r="H67" i="2"/>
  <c r="H64" i="2" s="1"/>
  <c r="J66" i="2"/>
  <c r="I66" i="2"/>
  <c r="H66" i="2"/>
  <c r="J65" i="2"/>
  <c r="I65" i="2"/>
  <c r="H65" i="2"/>
  <c r="G63" i="2"/>
  <c r="G62" i="2"/>
  <c r="G59" i="2" s="1"/>
  <c r="J61" i="2"/>
  <c r="J58" i="2" s="1"/>
  <c r="I61" i="2"/>
  <c r="H61" i="2"/>
  <c r="H58" i="2" s="1"/>
  <c r="J60" i="2"/>
  <c r="I60" i="2"/>
  <c r="H60" i="2"/>
  <c r="J59" i="2"/>
  <c r="I59" i="2"/>
  <c r="H59" i="2"/>
  <c r="I82" i="2" l="1"/>
  <c r="I76" i="2"/>
  <c r="I70" i="2"/>
  <c r="I64" i="2"/>
  <c r="I58" i="2"/>
  <c r="G85" i="2"/>
  <c r="G82" i="2" s="1"/>
  <c r="G61" i="2"/>
  <c r="G58" i="2" s="1"/>
  <c r="G67" i="2"/>
  <c r="G64" i="2" s="1"/>
  <c r="G84" i="2"/>
  <c r="G73" i="2"/>
  <c r="G70" i="2" s="1"/>
  <c r="G66" i="2"/>
  <c r="G60" i="2"/>
  <c r="G72" i="2"/>
  <c r="G79" i="2"/>
  <c r="G76" i="2" s="1"/>
  <c r="G78" i="2"/>
  <c r="G99" i="2" l="1"/>
  <c r="G98" i="2"/>
  <c r="G95" i="2" s="1"/>
  <c r="H97" i="2"/>
  <c r="H94" i="2" s="1"/>
  <c r="I97" i="2"/>
  <c r="J97" i="2"/>
  <c r="J94" i="2" s="1"/>
  <c r="H95" i="2"/>
  <c r="I95" i="2"/>
  <c r="J95" i="2"/>
  <c r="G93" i="2"/>
  <c r="G92" i="2"/>
  <c r="G89" i="2" s="1"/>
  <c r="H91" i="2"/>
  <c r="H88" i="2" s="1"/>
  <c r="I91" i="2"/>
  <c r="J91" i="2"/>
  <c r="J88" i="2" s="1"/>
  <c r="H90" i="2"/>
  <c r="I90" i="2"/>
  <c r="J90" i="2"/>
  <c r="H89" i="2"/>
  <c r="I89" i="2"/>
  <c r="J89" i="2"/>
  <c r="I41" i="2"/>
  <c r="G96" i="2" l="1"/>
  <c r="I88" i="2"/>
  <c r="I94" i="2"/>
  <c r="G97" i="2"/>
  <c r="G91" i="2"/>
  <c r="G88" i="2" s="1"/>
  <c r="G90" i="2"/>
  <c r="G57" i="2"/>
  <c r="G54" i="2" s="1"/>
  <c r="G56" i="2"/>
  <c r="H55" i="2"/>
  <c r="H52" i="2" s="1"/>
  <c r="I55" i="2"/>
  <c r="J55" i="2"/>
  <c r="J52" i="2" s="1"/>
  <c r="H54" i="2"/>
  <c r="I54" i="2"/>
  <c r="J54" i="2"/>
  <c r="H53" i="2"/>
  <c r="J53" i="2"/>
  <c r="I47" i="2"/>
  <c r="H47" i="2"/>
  <c r="J47" i="2"/>
  <c r="H48" i="2"/>
  <c r="I48" i="2"/>
  <c r="J48" i="2"/>
  <c r="G51" i="2"/>
  <c r="G50" i="2"/>
  <c r="H49" i="2"/>
  <c r="H46" i="2" s="1"/>
  <c r="I49" i="2"/>
  <c r="J49" i="2"/>
  <c r="J46" i="2" s="1"/>
  <c r="G45" i="2"/>
  <c r="G44" i="2"/>
  <c r="J43" i="2"/>
  <c r="J40" i="2" s="1"/>
  <c r="H43" i="2"/>
  <c r="H40" i="2" s="1"/>
  <c r="I43" i="2"/>
  <c r="H42" i="2"/>
  <c r="J42" i="2"/>
  <c r="H41" i="2"/>
  <c r="J41" i="2"/>
  <c r="G38" i="2"/>
  <c r="G39" i="2"/>
  <c r="H37" i="2"/>
  <c r="H34" i="2" s="1"/>
  <c r="I37" i="2"/>
  <c r="J37" i="2"/>
  <c r="J34" i="2" s="1"/>
  <c r="H36" i="2"/>
  <c r="I36" i="2"/>
  <c r="J36" i="2"/>
  <c r="H35" i="2"/>
  <c r="I35" i="2"/>
  <c r="J35" i="2"/>
  <c r="H31" i="2"/>
  <c r="H28" i="2" s="1"/>
  <c r="G33" i="2"/>
  <c r="G32" i="2"/>
  <c r="I31" i="2"/>
  <c r="J31" i="2"/>
  <c r="J28" i="2" s="1"/>
  <c r="H30" i="2"/>
  <c r="I30" i="2"/>
  <c r="J30" i="2"/>
  <c r="H29" i="2"/>
  <c r="I29" i="2"/>
  <c r="J29" i="2"/>
  <c r="H18" i="2"/>
  <c r="I18" i="2"/>
  <c r="J18" i="2"/>
  <c r="H17" i="2"/>
  <c r="I17" i="2"/>
  <c r="J17" i="2"/>
  <c r="G20" i="2"/>
  <c r="H24" i="2"/>
  <c r="J24" i="2"/>
  <c r="H23" i="2"/>
  <c r="I23" i="2"/>
  <c r="J23" i="2"/>
  <c r="I34" i="2" l="1"/>
  <c r="I52" i="2"/>
  <c r="G94" i="2"/>
  <c r="I28" i="2"/>
  <c r="I40" i="2"/>
  <c r="G48" i="2"/>
  <c r="G17" i="2"/>
  <c r="G30" i="2"/>
  <c r="I46" i="2"/>
  <c r="J15" i="2"/>
  <c r="I15" i="2"/>
  <c r="H15" i="2"/>
  <c r="H14" i="2"/>
  <c r="J14" i="2"/>
  <c r="I14" i="2"/>
  <c r="G53" i="2"/>
  <c r="G55" i="2"/>
  <c r="G47" i="2"/>
  <c r="G49" i="2"/>
  <c r="G46" i="2" s="1"/>
  <c r="G42" i="2"/>
  <c r="G35" i="2"/>
  <c r="G36" i="2"/>
  <c r="G37" i="2"/>
  <c r="H25" i="2"/>
  <c r="H22" i="2" s="1"/>
  <c r="I25" i="2"/>
  <c r="J25" i="2"/>
  <c r="J22" i="2" s="1"/>
  <c r="G26" i="2"/>
  <c r="I19" i="2"/>
  <c r="J19" i="2"/>
  <c r="J16" i="2" s="1"/>
  <c r="H19" i="2"/>
  <c r="H16" i="2" s="1"/>
  <c r="G21" i="2"/>
  <c r="I13" i="2" l="1"/>
  <c r="I16" i="2"/>
  <c r="I22" i="2"/>
  <c r="G18" i="2"/>
  <c r="G23" i="2"/>
  <c r="J13" i="2"/>
  <c r="H13" i="2"/>
  <c r="G52" i="2"/>
  <c r="G43" i="2"/>
  <c r="G41" i="2"/>
  <c r="G34" i="2"/>
  <c r="G25" i="2"/>
  <c r="G22" i="2" s="1"/>
  <c r="G15" i="2" l="1"/>
  <c r="G19" i="2" l="1"/>
  <c r="G16" i="2" l="1"/>
  <c r="G31" i="2" l="1"/>
  <c r="G29" i="2"/>
  <c r="G28" i="2" l="1"/>
  <c r="G14" i="2"/>
  <c r="G13" i="2" s="1"/>
  <c r="G40" i="2"/>
</calcChain>
</file>

<file path=xl/sharedStrings.xml><?xml version="1.0" encoding="utf-8"?>
<sst xmlns="http://schemas.openxmlformats.org/spreadsheetml/2006/main" count="182" uniqueCount="70">
  <si>
    <t>Наименование объекта</t>
  </si>
  <si>
    <t>№</t>
  </si>
  <si>
    <t>Объектная характеристика</t>
  </si>
  <si>
    <t>Финансово-экономическая характеристика</t>
  </si>
  <si>
    <t>Вид собственности на объект</t>
  </si>
  <si>
    <t>в том числе:</t>
  </si>
  <si>
    <t>Значение показателя эффектив-ности использова-ния бюджетных средств</t>
  </si>
  <si>
    <t>федеральный  бюджет</t>
  </si>
  <si>
    <t>консолиди-рованный бюджет субъекта РФ</t>
  </si>
  <si>
    <t>внебюджет-ные средства</t>
  </si>
  <si>
    <t>тыс. руб.</t>
  </si>
  <si>
    <t>тыс. руб./ процент</t>
  </si>
  <si>
    <t>СМР</t>
  </si>
  <si>
    <t>Применяемые сокращения:</t>
  </si>
  <si>
    <t>СМР – строительно-монтажные работы.</t>
  </si>
  <si>
    <t>Муниципальное образование</t>
  </si>
  <si>
    <t>Предельная (плановая) стоимость работ</t>
  </si>
  <si>
    <t>Позиция объекта в рейтинге по показателю эффектив-ности использова-ния бюджетных средств</t>
  </si>
  <si>
    <t xml:space="preserve">Приложение № 1 
к Региональной программе по повышению качества водоснабжения на территории Новосибирской области 
на период с 2019 по 2024 год
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</si>
  <si>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</si>
  <si>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Строительство установок водоподготовки в рабочем поселке Сузун Сузунского района Новосибирской области</t>
  </si>
  <si>
    <t>город Обь Новосибирской области</t>
  </si>
  <si>
    <t>рабочий поселок Ордынское Ордынского района Новосибирской области</t>
  </si>
  <si>
    <t>город Татарск Татарского района Новосибирской области</t>
  </si>
  <si>
    <t>Усть-Таркский сельсовет Усть-Таркского района Новосибирской области</t>
  </si>
  <si>
    <t>город Карасук Карасукского района Новосибирской области</t>
  </si>
  <si>
    <t>рабочий поселок Коченево Коченевского района Новосибирской области</t>
  </si>
  <si>
    <t>рабочий поселок Маслянино Маслянинского района Новосибирской области</t>
  </si>
  <si>
    <t>Общая стоимость объекта, в том числе:</t>
  </si>
  <si>
    <t>ПД</t>
  </si>
  <si>
    <t>ПД – подготовка проектной документации;</t>
  </si>
  <si>
    <t>Вид работ по объекту</t>
  </si>
  <si>
    <t>строительство</t>
  </si>
  <si>
    <t>муниципальная собственность</t>
  </si>
  <si>
    <r>
      <t xml:space="preserve">Характеристика объектов Региональной программы по повышению качества водоснабжения </t>
    </r>
    <r>
      <rPr>
        <b/>
        <sz val="14"/>
        <color theme="1"/>
        <rFont val="Times New Roman"/>
        <family val="1"/>
        <charset val="204"/>
      </rPr>
      <t>на территории Новосибирской области на период с 2019 по 2024 год</t>
    </r>
  </si>
  <si>
    <t>реконструкция</t>
  </si>
  <si>
    <t>ИТОГО по муниципальному образованию город Карасук Карасукского района Новосибирской области:</t>
  </si>
  <si>
    <t>Строительство станции химической очистки и станций водоочистки в городе Тогучине Тогучинского района Новосибирской области</t>
  </si>
  <si>
    <t xml:space="preserve"> город Тогучин Тогучинского района Новосибирской области</t>
  </si>
  <si>
    <t>Строительство комплекса объектов системы водоснабжения в городе Татарске Татарского района Новосибирской области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</si>
  <si>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</si>
  <si>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город Барабинск Барабинского района Новосибирской области</t>
  </si>
  <si>
    <t>Кыштовский сельсовет Кыштовского сельсовета Новосибирской области</t>
  </si>
  <si>
    <t>рабочий поселок Краснозерское Краснозерского района Новосибирской области</t>
  </si>
  <si>
    <t xml:space="preserve">Строительство комплекса объектов по водоочистке и водоподготовке в 
городе Каргате Новосибирской области
</t>
  </si>
  <si>
    <t>город Каргат Каргатского района  Новосибирской области</t>
  </si>
  <si>
    <t xml:space="preserve"> рабочий поселок Сузун Сузунского района Новосибирской области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</si>
  <si>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</si>
  <si>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</si>
  <si>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 xml:space="preserve">Реконструкция системы водоснабжения в 
селе Венгерово Венгеровского района Новосибирской области
</t>
  </si>
  <si>
    <t xml:space="preserve">Строительство комплекса объектов по водоочистке и водоподготовке в 
рабочем поселке Коченево Новосибирской области
</t>
  </si>
  <si>
    <t xml:space="preserve">Строительство комплекса объектов по водоочистке и водоподготовке в 
рабочем поселке Краснозерское Новосибирской области
</t>
  </si>
  <si>
    <t>Строительство системы водоочистки в селе Усть-Тарка Усть-Таркского района Новосибирской области</t>
  </si>
  <si>
    <t xml:space="preserve">Реконструкция водозабора 
в рабочем поселке Маслянино Маслянинского района Новосибирской области
</t>
  </si>
  <si>
    <t>Итого по  Новосибирской области:</t>
  </si>
  <si>
    <t>Итого по муниципальному образованию город Обь Новосибирской области:</t>
  </si>
  <si>
    <t>Итого по муниципальному образованию рабочий поселок Сузун Сузунского района Новосибирской области:</t>
  </si>
  <si>
    <t>Итого по муниципальному образованию рабочий поселок Маслянино Маслянинского района Новосибирской области:</t>
  </si>
  <si>
    <t>Магистральный водовод г. Обь Ду500мм протяженностью 6,67 км.</t>
  </si>
  <si>
    <t>Итого по муниципальному образованию город Тогучин Тогучинского района Новосибирской области:</t>
  </si>
  <si>
    <t>Итого по муниципальному образованию город Татарск Татарского района Новосибирской области:</t>
  </si>
  <si>
    <t>Итого по муниципальному образованию рабочий поселок Коченево Коченевского района Новосибирской области:</t>
  </si>
  <si>
    <t>Итого по муниципальному образованию рабочий поселок Ордынское Ордынского района Новосибирской области:</t>
  </si>
  <si>
    <t>Итого по муниципальному образованию Кыштовский сельсовет Кыштовского сельсовета Новосибирской области:</t>
  </si>
  <si>
    <t>Итого по муниципальному образованию рабочий поселок Краснозерское Краснозерского района Новосибирской области:</t>
  </si>
  <si>
    <t>Итого по муниципальному образованию город Барабинск Барабинского района Новосибирской области:</t>
  </si>
  <si>
    <t>Итого по муниципальному образованию Усть-Таркский сельсовет Усть-Таркского района Новосибирской области:</t>
  </si>
  <si>
    <t>Итого по муниципальному образованию город Каргат Каргатского района  Новосибирской области:</t>
  </si>
  <si>
    <t>Итого по муниципальному образованию Венгеровский сельсовет Венгеровского района Новосибирской области:</t>
  </si>
  <si>
    <t xml:space="preserve">Венгеровский сельсовет Венгеровского района Новосибирской области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</si>
</sst>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5" xfId="0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05"/>
  <sheetViews>
    <sheetView tabSelected="1" topLeftCell="A92" zoomScaleNormal="100" workbookViewId="0">
      <selection activeCell="H21" sqref="H21"/>
    </sheetView>
  </sheetViews>
  <sheetFormatPr defaultRowHeight="15" x14ac:dyDescent="0.25"/>
  <cols>
    <col min="1" max="1" width="12.85546875" customWidth="1"/>
    <col min="2" max="2" width="24" customWidth="1"/>
    <col min="3" max="3" width="27.7109375" customWidth="1"/>
    <col min="4" max="4" width="26.140625" customWidth="1"/>
    <col min="5" max="5" width="27.28515625" customWidth="1"/>
    <col min="6" max="6" width="12.5703125" customWidth="1"/>
    <col min="7" max="7" width="12.42578125" customWidth="1"/>
    <col min="8" max="8" width="14.85546875" customWidth="1"/>
    <col min="9" max="9" width="12.28515625" customWidth="1"/>
    <col min="10" max="10" width="12.42578125" customWidth="1"/>
    <col min="11" max="11" width="14.42578125" customWidth="1"/>
    <col min="12" max="12" width="12.7109375" customWidth="1"/>
  </cols>
  <sheetData>
    <row r="2" spans="1:12" ht="108.75" customHeight="1" x14ac:dyDescent="0.25">
      <c r="A2" s="24"/>
      <c r="B2" s="25"/>
      <c r="C2" s="25"/>
      <c r="D2" s="25"/>
      <c r="E2" s="25"/>
      <c r="F2" s="25"/>
      <c r="G2" s="25"/>
      <c r="H2" s="25"/>
      <c r="I2" s="12" t="s">
        <v>18</v>
      </c>
      <c r="J2" s="12"/>
      <c r="K2" s="12"/>
      <c r="L2" s="12"/>
    </row>
    <row r="3" spans="1:12" ht="18.75" customHeight="1" x14ac:dyDescent="0.25">
      <c r="A3" s="24"/>
      <c r="B3" s="25"/>
      <c r="C3" s="25"/>
      <c r="D3" s="25"/>
      <c r="E3" s="25"/>
      <c r="F3" s="25"/>
      <c r="G3" s="25"/>
      <c r="H3" s="25"/>
      <c r="I3" s="13"/>
      <c r="J3" s="13"/>
      <c r="K3" s="13"/>
      <c r="L3" s="13"/>
    </row>
    <row r="4" spans="1:12" x14ac:dyDescent="0.25">
      <c r="A4" s="24"/>
      <c r="B4" s="25"/>
      <c r="C4" s="25"/>
      <c r="D4" s="25"/>
      <c r="E4" s="25"/>
      <c r="F4" s="25"/>
      <c r="G4" s="25"/>
      <c r="H4" s="25"/>
      <c r="I4" s="14"/>
      <c r="J4" s="14"/>
      <c r="K4" s="14"/>
      <c r="L4" s="14"/>
    </row>
    <row r="5" spans="1:12" ht="37.5" customHeight="1" x14ac:dyDescent="0.25">
      <c r="A5" s="15" t="s">
        <v>34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15.75" x14ac:dyDescent="0.25">
      <c r="A7" s="17" t="s">
        <v>1</v>
      </c>
      <c r="B7" s="17" t="s">
        <v>2</v>
      </c>
      <c r="C7" s="17"/>
      <c r="D7" s="17"/>
      <c r="E7" s="17"/>
      <c r="F7" s="17" t="s">
        <v>3</v>
      </c>
      <c r="G7" s="17"/>
      <c r="H7" s="17"/>
      <c r="I7" s="17"/>
      <c r="J7" s="17"/>
      <c r="K7" s="17"/>
      <c r="L7" s="17"/>
    </row>
    <row r="8" spans="1:12" ht="47.25" customHeight="1" x14ac:dyDescent="0.25">
      <c r="A8" s="17"/>
      <c r="B8" s="18" t="s">
        <v>15</v>
      </c>
      <c r="C8" s="18" t="s">
        <v>0</v>
      </c>
      <c r="D8" s="18" t="s">
        <v>4</v>
      </c>
      <c r="E8" s="18" t="s">
        <v>31</v>
      </c>
      <c r="F8" s="18" t="s">
        <v>16</v>
      </c>
      <c r="G8" s="18"/>
      <c r="H8" s="17" t="s">
        <v>5</v>
      </c>
      <c r="I8" s="17"/>
      <c r="J8" s="17"/>
      <c r="K8" s="18" t="s">
        <v>6</v>
      </c>
      <c r="L8" s="18" t="s">
        <v>17</v>
      </c>
    </row>
    <row r="9" spans="1:12" ht="158.25" customHeight="1" x14ac:dyDescent="0.25">
      <c r="A9" s="17"/>
      <c r="B9" s="18"/>
      <c r="C9" s="18"/>
      <c r="D9" s="18"/>
      <c r="E9" s="18"/>
      <c r="F9" s="18"/>
      <c r="G9" s="18"/>
      <c r="H9" s="17"/>
      <c r="I9" s="17"/>
      <c r="J9" s="17"/>
      <c r="K9" s="18"/>
      <c r="L9" s="18"/>
    </row>
    <row r="10" spans="1:12" ht="78.75" x14ac:dyDescent="0.25">
      <c r="A10" s="17"/>
      <c r="B10" s="18"/>
      <c r="C10" s="18"/>
      <c r="D10" s="18"/>
      <c r="E10" s="18"/>
      <c r="F10" s="18"/>
      <c r="G10" s="18"/>
      <c r="H10" s="5" t="s">
        <v>7</v>
      </c>
      <c r="I10" s="5" t="s">
        <v>8</v>
      </c>
      <c r="J10" s="5" t="s">
        <v>9</v>
      </c>
      <c r="K10" s="18"/>
      <c r="L10" s="18"/>
    </row>
    <row r="11" spans="1:12" ht="31.5" x14ac:dyDescent="0.25">
      <c r="A11" s="17"/>
      <c r="B11" s="18"/>
      <c r="C11" s="18"/>
      <c r="D11" s="18"/>
      <c r="E11" s="18"/>
      <c r="F11" s="17" t="s">
        <v>10</v>
      </c>
      <c r="G11" s="17"/>
      <c r="H11" s="4" t="s">
        <v>10</v>
      </c>
      <c r="I11" s="4" t="s">
        <v>10</v>
      </c>
      <c r="J11" s="4" t="s">
        <v>10</v>
      </c>
      <c r="K11" s="5" t="s">
        <v>11</v>
      </c>
      <c r="L11" s="18"/>
    </row>
    <row r="12" spans="1:12" ht="15.75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</row>
    <row r="13" spans="1:12" ht="63" x14ac:dyDescent="0.25">
      <c r="A13" s="23" t="s">
        <v>54</v>
      </c>
      <c r="B13" s="23"/>
      <c r="C13" s="23"/>
      <c r="D13" s="23"/>
      <c r="E13" s="23"/>
      <c r="F13" s="6" t="s">
        <v>28</v>
      </c>
      <c r="G13" s="9">
        <f>SUM(G14:G15)</f>
        <v>3256319.3442389476</v>
      </c>
      <c r="H13" s="9">
        <f t="shared" ref="H13:J13" si="0">SUM(H14:H15)</f>
        <v>3006504.3</v>
      </c>
      <c r="I13" s="27">
        <f t="shared" si="0"/>
        <v>249815.04423894736</v>
      </c>
      <c r="J13" s="9">
        <f t="shared" si="0"/>
        <v>0</v>
      </c>
      <c r="K13" s="9"/>
      <c r="L13" s="10"/>
    </row>
    <row r="14" spans="1:12" ht="15.75" x14ac:dyDescent="0.25">
      <c r="A14" s="23"/>
      <c r="B14" s="23"/>
      <c r="C14" s="23"/>
      <c r="D14" s="23"/>
      <c r="E14" s="23"/>
      <c r="F14" s="7" t="s">
        <v>29</v>
      </c>
      <c r="G14" s="9">
        <f>G17+G23+G29+G35+G41+G47+G53+G59+G65+G71+G77+G83+G89+G98</f>
        <v>112023.74423894737</v>
      </c>
      <c r="H14" s="9">
        <f t="shared" ref="H14:J14" si="1">H17+H23+H29+H35+H41+H47+H53+H59+H65+H71+H77+H83+H89+H98</f>
        <v>0</v>
      </c>
      <c r="I14" s="9">
        <f t="shared" si="1"/>
        <v>112023.74423894737</v>
      </c>
      <c r="J14" s="9">
        <f t="shared" si="1"/>
        <v>0</v>
      </c>
      <c r="K14" s="9"/>
      <c r="L14" s="10"/>
    </row>
    <row r="15" spans="1:12" ht="15.75" x14ac:dyDescent="0.25">
      <c r="A15" s="23"/>
      <c r="B15" s="23"/>
      <c r="C15" s="23"/>
      <c r="D15" s="23"/>
      <c r="E15" s="23"/>
      <c r="F15" s="7" t="s">
        <v>12</v>
      </c>
      <c r="G15" s="9">
        <f>G18+G24+G30+G36+G42+G48+G54+G60+G66+G72+G78+G84+G90+G99</f>
        <v>3144295.6</v>
      </c>
      <c r="H15" s="9">
        <f t="shared" ref="H15:J15" si="2">H18+H24+H30+H36+H42+H48+H54+H60+H66+H72+H78+H84+H90+H99</f>
        <v>3006504.3</v>
      </c>
      <c r="I15" s="9">
        <f t="shared" si="2"/>
        <v>137791.29999999999</v>
      </c>
      <c r="J15" s="9">
        <f t="shared" si="2"/>
        <v>0</v>
      </c>
      <c r="K15" s="9"/>
      <c r="L15" s="10"/>
    </row>
    <row r="16" spans="1:12" ht="63" x14ac:dyDescent="0.25">
      <c r="A16" s="23" t="s">
        <v>55</v>
      </c>
      <c r="B16" s="23"/>
      <c r="C16" s="23"/>
      <c r="D16" s="23"/>
      <c r="E16" s="23"/>
      <c r="F16" s="6" t="s">
        <v>28</v>
      </c>
      <c r="G16" s="9">
        <f>G19</f>
        <v>173298.04</v>
      </c>
      <c r="H16" s="9">
        <f t="shared" ref="H16:J16" si="3">H19</f>
        <v>165703.1</v>
      </c>
      <c r="I16" s="9">
        <f t="shared" si="3"/>
        <v>7594.94</v>
      </c>
      <c r="J16" s="9">
        <f t="shared" si="3"/>
        <v>0</v>
      </c>
      <c r="K16" s="9"/>
      <c r="L16" s="10"/>
    </row>
    <row r="17" spans="1:12" ht="15.75" x14ac:dyDescent="0.25">
      <c r="A17" s="23"/>
      <c r="B17" s="23"/>
      <c r="C17" s="23"/>
      <c r="D17" s="23"/>
      <c r="E17" s="23"/>
      <c r="F17" s="7" t="s">
        <v>29</v>
      </c>
      <c r="G17" s="9">
        <f>G20</f>
        <v>0</v>
      </c>
      <c r="H17" s="9">
        <f t="shared" ref="H17:J17" si="4">H20</f>
        <v>0</v>
      </c>
      <c r="I17" s="9">
        <f t="shared" si="4"/>
        <v>0</v>
      </c>
      <c r="J17" s="9">
        <f t="shared" si="4"/>
        <v>0</v>
      </c>
      <c r="K17" s="9"/>
      <c r="L17" s="10"/>
    </row>
    <row r="18" spans="1:12" ht="15.75" x14ac:dyDescent="0.25">
      <c r="A18" s="23"/>
      <c r="B18" s="23"/>
      <c r="C18" s="23"/>
      <c r="D18" s="23"/>
      <c r="E18" s="23"/>
      <c r="F18" s="7" t="s">
        <v>12</v>
      </c>
      <c r="G18" s="9">
        <f>G21</f>
        <v>173298.04</v>
      </c>
      <c r="H18" s="9">
        <f t="shared" ref="H18:J18" si="5">H21</f>
        <v>165703.1</v>
      </c>
      <c r="I18" s="9">
        <f t="shared" si="5"/>
        <v>7594.94</v>
      </c>
      <c r="J18" s="9">
        <f t="shared" si="5"/>
        <v>0</v>
      </c>
      <c r="K18" s="9"/>
      <c r="L18" s="10"/>
    </row>
    <row r="19" spans="1:12" ht="63" x14ac:dyDescent="0.25">
      <c r="A19" s="19">
        <v>1</v>
      </c>
      <c r="B19" s="20" t="s">
        <v>21</v>
      </c>
      <c r="C19" s="20" t="s">
        <v>58</v>
      </c>
      <c r="D19" s="20" t="s">
        <v>33</v>
      </c>
      <c r="E19" s="20" t="s">
        <v>32</v>
      </c>
      <c r="F19" s="6" t="s">
        <v>28</v>
      </c>
      <c r="G19" s="8">
        <f>H19+I19+J19</f>
        <v>173298.04</v>
      </c>
      <c r="H19" s="8">
        <f>H20+H21</f>
        <v>165703.1</v>
      </c>
      <c r="I19" s="8">
        <f t="shared" ref="I19:J19" si="6">I20+I21</f>
        <v>7594.94</v>
      </c>
      <c r="J19" s="8">
        <f t="shared" si="6"/>
        <v>0</v>
      </c>
      <c r="K19" s="8">
        <v>696231.51260504208</v>
      </c>
      <c r="L19" s="7">
        <v>6</v>
      </c>
    </row>
    <row r="20" spans="1:12" ht="15.75" x14ac:dyDescent="0.25">
      <c r="A20" s="19"/>
      <c r="B20" s="21"/>
      <c r="C20" s="21"/>
      <c r="D20" s="21"/>
      <c r="E20" s="21"/>
      <c r="F20" s="7" t="s">
        <v>29</v>
      </c>
      <c r="G20" s="8">
        <f>H20+I20+J20</f>
        <v>0</v>
      </c>
      <c r="H20" s="8">
        <v>0</v>
      </c>
      <c r="I20" s="8">
        <v>0</v>
      </c>
      <c r="J20" s="8">
        <v>0</v>
      </c>
      <c r="K20" s="8"/>
      <c r="L20" s="7"/>
    </row>
    <row r="21" spans="1:12" ht="15.75" x14ac:dyDescent="0.25">
      <c r="A21" s="19"/>
      <c r="B21" s="22"/>
      <c r="C21" s="22"/>
      <c r="D21" s="22"/>
      <c r="E21" s="22"/>
      <c r="F21" s="7" t="s">
        <v>12</v>
      </c>
      <c r="G21" s="8">
        <f t="shared" ref="G21" si="7">H21+I21+J21</f>
        <v>173298.04</v>
      </c>
      <c r="H21" s="8">
        <v>165703.1</v>
      </c>
      <c r="I21" s="8">
        <v>7594.94</v>
      </c>
      <c r="J21" s="8">
        <v>0</v>
      </c>
      <c r="K21" s="8"/>
      <c r="L21" s="7"/>
    </row>
    <row r="22" spans="1:12" ht="63" x14ac:dyDescent="0.25">
      <c r="A22" s="23" t="s">
        <v>56</v>
      </c>
      <c r="B22" s="23"/>
      <c r="C22" s="23"/>
      <c r="D22" s="23"/>
      <c r="E22" s="23"/>
      <c r="F22" s="6" t="s">
        <v>28</v>
      </c>
      <c r="G22" s="9">
        <f>G25</f>
        <v>73324.631578947374</v>
      </c>
      <c r="H22" s="9">
        <f t="shared" ref="H22:J22" si="8">H25</f>
        <v>65280</v>
      </c>
      <c r="I22" s="9">
        <f t="shared" si="8"/>
        <v>8044.6315789473683</v>
      </c>
      <c r="J22" s="9">
        <f t="shared" si="8"/>
        <v>0</v>
      </c>
      <c r="K22" s="9"/>
      <c r="L22" s="10"/>
    </row>
    <row r="23" spans="1:12" ht="15.75" x14ac:dyDescent="0.25">
      <c r="A23" s="23"/>
      <c r="B23" s="23"/>
      <c r="C23" s="23"/>
      <c r="D23" s="23"/>
      <c r="E23" s="23"/>
      <c r="F23" s="7" t="s">
        <v>29</v>
      </c>
      <c r="G23" s="9">
        <f>G26</f>
        <v>5052.6315789473683</v>
      </c>
      <c r="H23" s="9">
        <f t="shared" ref="H23:J23" si="9">H26</f>
        <v>0</v>
      </c>
      <c r="I23" s="9">
        <f t="shared" si="9"/>
        <v>5052.6315789473683</v>
      </c>
      <c r="J23" s="9">
        <f t="shared" si="9"/>
        <v>0</v>
      </c>
      <c r="K23" s="9"/>
      <c r="L23" s="10"/>
    </row>
    <row r="24" spans="1:12" ht="15.75" x14ac:dyDescent="0.25">
      <c r="A24" s="23"/>
      <c r="B24" s="23"/>
      <c r="C24" s="23"/>
      <c r="D24" s="23"/>
      <c r="E24" s="23"/>
      <c r="F24" s="7" t="s">
        <v>12</v>
      </c>
      <c r="G24" s="9">
        <f>G27</f>
        <v>68272</v>
      </c>
      <c r="H24" s="9">
        <f t="shared" ref="H24:J24" si="10">H27</f>
        <v>65280</v>
      </c>
      <c r="I24" s="9">
        <f>I27</f>
        <v>2992</v>
      </c>
      <c r="J24" s="9">
        <f t="shared" si="10"/>
        <v>0</v>
      </c>
      <c r="K24" s="9"/>
      <c r="L24" s="10"/>
    </row>
    <row r="25" spans="1:12" ht="63" x14ac:dyDescent="0.25">
      <c r="A25" s="19">
        <v>1</v>
      </c>
      <c r="B25" s="20" t="s">
        <v>46</v>
      </c>
      <c r="C25" s="20" t="s">
        <v>20</v>
      </c>
      <c r="D25" s="20" t="s">
        <v>33</v>
      </c>
      <c r="E25" s="20" t="s">
        <v>32</v>
      </c>
      <c r="F25" s="6" t="s">
        <v>28</v>
      </c>
      <c r="G25" s="8">
        <f>SUM(G26:G27)</f>
        <v>73324.631578947374</v>
      </c>
      <c r="H25" s="8">
        <f t="shared" ref="H25:J25" si="11">SUM(H26:H27)</f>
        <v>65280</v>
      </c>
      <c r="I25" s="8">
        <f t="shared" si="11"/>
        <v>8044.6315789473683</v>
      </c>
      <c r="J25" s="8">
        <f t="shared" si="11"/>
        <v>0</v>
      </c>
      <c r="K25" s="9">
        <v>144745.01108647449</v>
      </c>
      <c r="L25" s="10">
        <v>1</v>
      </c>
    </row>
    <row r="26" spans="1:12" ht="15.75" x14ac:dyDescent="0.25">
      <c r="A26" s="19"/>
      <c r="B26" s="21"/>
      <c r="C26" s="21"/>
      <c r="D26" s="21"/>
      <c r="E26" s="21"/>
      <c r="F26" s="7" t="s">
        <v>29</v>
      </c>
      <c r="G26" s="8">
        <f t="shared" ref="G26" si="12">SUM(H26:J26)</f>
        <v>5052.6315789473683</v>
      </c>
      <c r="H26" s="8">
        <v>0</v>
      </c>
      <c r="I26" s="8">
        <v>5052.6315789473683</v>
      </c>
      <c r="J26" s="8">
        <v>0</v>
      </c>
      <c r="K26" s="8"/>
      <c r="L26" s="7"/>
    </row>
    <row r="27" spans="1:12" ht="15.75" x14ac:dyDescent="0.25">
      <c r="A27" s="19"/>
      <c r="B27" s="22"/>
      <c r="C27" s="22"/>
      <c r="D27" s="22"/>
      <c r="E27" s="22"/>
      <c r="F27" s="7" t="s">
        <v>12</v>
      </c>
      <c r="G27" s="8">
        <f>SUM(H27:J27)</f>
        <v>68272</v>
      </c>
      <c r="H27" s="8">
        <v>65280</v>
      </c>
      <c r="I27" s="8">
        <v>2992</v>
      </c>
      <c r="J27" s="8">
        <v>0</v>
      </c>
      <c r="K27" s="8"/>
      <c r="L27" s="7"/>
    </row>
    <row r="28" spans="1:12" ht="63" x14ac:dyDescent="0.25">
      <c r="A28" s="26" t="s">
        <v>57</v>
      </c>
      <c r="B28" s="26"/>
      <c r="C28" s="26"/>
      <c r="D28" s="26"/>
      <c r="E28" s="26"/>
      <c r="F28" s="6" t="s">
        <v>28</v>
      </c>
      <c r="G28" s="9">
        <f>G31</f>
        <v>190200.56294999999</v>
      </c>
      <c r="H28" s="9">
        <f t="shared" ref="H28:J28" si="13">H31</f>
        <v>175680</v>
      </c>
      <c r="I28" s="9">
        <f t="shared" si="13"/>
        <v>14520.56295</v>
      </c>
      <c r="J28" s="9">
        <f t="shared" si="13"/>
        <v>0</v>
      </c>
      <c r="K28" s="9"/>
      <c r="L28" s="10"/>
    </row>
    <row r="29" spans="1:12" ht="15.75" x14ac:dyDescent="0.25">
      <c r="A29" s="26"/>
      <c r="B29" s="26"/>
      <c r="C29" s="26"/>
      <c r="D29" s="26"/>
      <c r="E29" s="26"/>
      <c r="F29" s="7" t="s">
        <v>29</v>
      </c>
      <c r="G29" s="9">
        <f>G32</f>
        <v>6466.5029500000001</v>
      </c>
      <c r="H29" s="9">
        <f t="shared" ref="H29:J29" si="14">H32</f>
        <v>0</v>
      </c>
      <c r="I29" s="9">
        <f t="shared" si="14"/>
        <v>6466.5029500000001</v>
      </c>
      <c r="J29" s="9">
        <f t="shared" si="14"/>
        <v>0</v>
      </c>
      <c r="K29" s="9"/>
      <c r="L29" s="10"/>
    </row>
    <row r="30" spans="1:12" ht="15.75" x14ac:dyDescent="0.25">
      <c r="A30" s="26"/>
      <c r="B30" s="26"/>
      <c r="C30" s="26"/>
      <c r="D30" s="26"/>
      <c r="E30" s="26"/>
      <c r="F30" s="7" t="s">
        <v>12</v>
      </c>
      <c r="G30" s="9">
        <f>G33</f>
        <v>183734.06</v>
      </c>
      <c r="H30" s="9">
        <f t="shared" ref="H30:J30" si="15">H33</f>
        <v>175680</v>
      </c>
      <c r="I30" s="9">
        <f t="shared" si="15"/>
        <v>8054.0599999999995</v>
      </c>
      <c r="J30" s="9">
        <f t="shared" si="15"/>
        <v>0</v>
      </c>
      <c r="K30" s="9"/>
      <c r="L30" s="10"/>
    </row>
    <row r="31" spans="1:12" ht="63" x14ac:dyDescent="0.25">
      <c r="A31" s="19">
        <v>1</v>
      </c>
      <c r="B31" s="20" t="s">
        <v>27</v>
      </c>
      <c r="C31" s="20" t="s">
        <v>53</v>
      </c>
      <c r="D31" s="20" t="s">
        <v>33</v>
      </c>
      <c r="E31" s="20" t="s">
        <v>35</v>
      </c>
      <c r="F31" s="6" t="s">
        <v>28</v>
      </c>
      <c r="G31" s="8">
        <f>SUM(G32:G33)</f>
        <v>190200.56294999999</v>
      </c>
      <c r="H31" s="8">
        <f>SUM(H32:H33)</f>
        <v>175680</v>
      </c>
      <c r="I31" s="8">
        <f t="shared" ref="I31:J31" si="16">SUM(I32:I33)</f>
        <v>14520.56295</v>
      </c>
      <c r="J31" s="8">
        <f t="shared" si="16"/>
        <v>0</v>
      </c>
      <c r="K31" s="8">
        <v>426407.7669902913</v>
      </c>
      <c r="L31" s="7">
        <v>2</v>
      </c>
    </row>
    <row r="32" spans="1:12" ht="15.75" x14ac:dyDescent="0.25">
      <c r="A32" s="19"/>
      <c r="B32" s="21"/>
      <c r="C32" s="21"/>
      <c r="D32" s="21"/>
      <c r="E32" s="21"/>
      <c r="F32" s="7" t="s">
        <v>29</v>
      </c>
      <c r="G32" s="8">
        <f>SUM(H32:J32)</f>
        <v>6466.5029500000001</v>
      </c>
      <c r="H32" s="8">
        <v>0</v>
      </c>
      <c r="I32" s="8">
        <v>6466.5029500000001</v>
      </c>
      <c r="J32" s="8">
        <v>0</v>
      </c>
      <c r="K32" s="8"/>
      <c r="L32" s="7"/>
    </row>
    <row r="33" spans="1:12" ht="15.75" x14ac:dyDescent="0.25">
      <c r="A33" s="19"/>
      <c r="B33" s="22"/>
      <c r="C33" s="22"/>
      <c r="D33" s="22"/>
      <c r="E33" s="22"/>
      <c r="F33" s="7" t="s">
        <v>12</v>
      </c>
      <c r="G33" s="8">
        <f>SUM(H33:J33)</f>
        <v>183734.06</v>
      </c>
      <c r="H33" s="8">
        <v>175680</v>
      </c>
      <c r="I33" s="8">
        <v>8054.0599999999995</v>
      </c>
      <c r="J33" s="8">
        <v>0</v>
      </c>
      <c r="K33" s="8"/>
      <c r="L33" s="7"/>
    </row>
    <row r="34" spans="1:12" ht="63" x14ac:dyDescent="0.25">
      <c r="A34" s="23" t="s">
        <v>36</v>
      </c>
      <c r="B34" s="23"/>
      <c r="C34" s="23"/>
      <c r="D34" s="23"/>
      <c r="E34" s="23"/>
      <c r="F34" s="6" t="s">
        <v>28</v>
      </c>
      <c r="G34" s="9">
        <f>G37</f>
        <v>198177.4</v>
      </c>
      <c r="H34" s="9">
        <f t="shared" ref="H34:J34" si="17">H37</f>
        <v>186600</v>
      </c>
      <c r="I34" s="9">
        <f t="shared" si="17"/>
        <v>11577.4</v>
      </c>
      <c r="J34" s="9">
        <f t="shared" si="17"/>
        <v>0</v>
      </c>
      <c r="K34" s="9"/>
      <c r="L34" s="10"/>
    </row>
    <row r="35" spans="1:12" ht="15.75" x14ac:dyDescent="0.25">
      <c r="A35" s="23"/>
      <c r="B35" s="23"/>
      <c r="C35" s="23"/>
      <c r="D35" s="23"/>
      <c r="E35" s="23"/>
      <c r="F35" s="7" t="s">
        <v>29</v>
      </c>
      <c r="G35" s="9">
        <f>G38</f>
        <v>3024.9</v>
      </c>
      <c r="H35" s="9">
        <f t="shared" ref="H35:J35" si="18">H38</f>
        <v>0</v>
      </c>
      <c r="I35" s="9">
        <f t="shared" si="18"/>
        <v>3024.9</v>
      </c>
      <c r="J35" s="9">
        <f t="shared" si="18"/>
        <v>0</v>
      </c>
      <c r="K35" s="9"/>
      <c r="L35" s="10"/>
    </row>
    <row r="36" spans="1:12" ht="15.75" x14ac:dyDescent="0.25">
      <c r="A36" s="23"/>
      <c r="B36" s="23"/>
      <c r="C36" s="23"/>
      <c r="D36" s="23"/>
      <c r="E36" s="23"/>
      <c r="F36" s="7" t="s">
        <v>12</v>
      </c>
      <c r="G36" s="9">
        <f>G39</f>
        <v>195152.5</v>
      </c>
      <c r="H36" s="9">
        <f t="shared" ref="H36:J36" si="19">H39</f>
        <v>186600</v>
      </c>
      <c r="I36" s="9">
        <f t="shared" si="19"/>
        <v>8552.5</v>
      </c>
      <c r="J36" s="9">
        <f t="shared" si="19"/>
        <v>0</v>
      </c>
      <c r="K36" s="9"/>
      <c r="L36" s="10"/>
    </row>
    <row r="37" spans="1:12" ht="63" x14ac:dyDescent="0.25">
      <c r="A37" s="19">
        <v>1</v>
      </c>
      <c r="B37" s="20" t="s">
        <v>25</v>
      </c>
      <c r="C37" s="20" t="s">
        <v>19</v>
      </c>
      <c r="D37" s="20" t="s">
        <v>33</v>
      </c>
      <c r="E37" s="20" t="s">
        <v>32</v>
      </c>
      <c r="F37" s="6" t="s">
        <v>28</v>
      </c>
      <c r="G37" s="8">
        <f>SUM(G38:G39)</f>
        <v>198177.4</v>
      </c>
      <c r="H37" s="8">
        <f t="shared" ref="H37:J37" si="20">SUM(H38:H39)</f>
        <v>186600</v>
      </c>
      <c r="I37" s="8">
        <f t="shared" si="20"/>
        <v>11577.4</v>
      </c>
      <c r="J37" s="8">
        <f t="shared" si="20"/>
        <v>0</v>
      </c>
      <c r="K37" s="8">
        <v>427981.65137614676</v>
      </c>
      <c r="L37" s="7">
        <v>3</v>
      </c>
    </row>
    <row r="38" spans="1:12" ht="15.75" x14ac:dyDescent="0.25">
      <c r="A38" s="19"/>
      <c r="B38" s="21"/>
      <c r="C38" s="21"/>
      <c r="D38" s="21"/>
      <c r="E38" s="21"/>
      <c r="F38" s="7" t="s">
        <v>29</v>
      </c>
      <c r="G38" s="8">
        <f>SUM(H38:J38)</f>
        <v>3024.9</v>
      </c>
      <c r="H38" s="8">
        <v>0</v>
      </c>
      <c r="I38" s="8">
        <v>3024.9</v>
      </c>
      <c r="J38" s="8">
        <v>0</v>
      </c>
      <c r="K38" s="8"/>
      <c r="L38" s="7"/>
    </row>
    <row r="39" spans="1:12" ht="15.75" x14ac:dyDescent="0.25">
      <c r="A39" s="19"/>
      <c r="B39" s="22"/>
      <c r="C39" s="22"/>
      <c r="D39" s="22"/>
      <c r="E39" s="22"/>
      <c r="F39" s="7" t="s">
        <v>12</v>
      </c>
      <c r="G39" s="8">
        <f>SUM(H39:J39)</f>
        <v>195152.5</v>
      </c>
      <c r="H39" s="8">
        <v>186600</v>
      </c>
      <c r="I39" s="8">
        <v>8552.5</v>
      </c>
      <c r="J39" s="8"/>
      <c r="K39" s="8"/>
      <c r="L39" s="7"/>
    </row>
    <row r="40" spans="1:12" ht="63" x14ac:dyDescent="0.25">
      <c r="A40" s="23" t="s">
        <v>59</v>
      </c>
      <c r="B40" s="23"/>
      <c r="C40" s="23"/>
      <c r="D40" s="23"/>
      <c r="E40" s="23"/>
      <c r="F40" s="6" t="s">
        <v>28</v>
      </c>
      <c r="G40" s="9">
        <f>G43</f>
        <v>251412.61383000002</v>
      </c>
      <c r="H40" s="9">
        <f t="shared" ref="H40:J40" si="21">H43</f>
        <v>233251.20000000001</v>
      </c>
      <c r="I40" s="9">
        <f t="shared" si="21"/>
        <v>18161.413830000001</v>
      </c>
      <c r="J40" s="9">
        <f t="shared" si="21"/>
        <v>0</v>
      </c>
      <c r="K40" s="9"/>
      <c r="L40" s="10"/>
    </row>
    <row r="41" spans="1:12" ht="15.75" x14ac:dyDescent="0.25">
      <c r="A41" s="23"/>
      <c r="B41" s="23"/>
      <c r="C41" s="23"/>
      <c r="D41" s="23"/>
      <c r="E41" s="23"/>
      <c r="F41" s="7" t="s">
        <v>29</v>
      </c>
      <c r="G41" s="9">
        <f>G44</f>
        <v>7470.7138299999997</v>
      </c>
      <c r="H41" s="9">
        <f t="shared" ref="H41:J41" si="22">H44</f>
        <v>0</v>
      </c>
      <c r="I41" s="9">
        <f t="shared" si="22"/>
        <v>7470.7138299999997</v>
      </c>
      <c r="J41" s="9">
        <f t="shared" si="22"/>
        <v>0</v>
      </c>
      <c r="K41" s="9"/>
      <c r="L41" s="10"/>
    </row>
    <row r="42" spans="1:12" ht="15.75" x14ac:dyDescent="0.25">
      <c r="A42" s="23"/>
      <c r="B42" s="23"/>
      <c r="C42" s="23"/>
      <c r="D42" s="23"/>
      <c r="E42" s="23"/>
      <c r="F42" s="7" t="s">
        <v>12</v>
      </c>
      <c r="G42" s="9">
        <f>G45</f>
        <v>243941.90000000002</v>
      </c>
      <c r="H42" s="9">
        <f t="shared" ref="H42:J42" si="23">H45</f>
        <v>233251.20000000001</v>
      </c>
      <c r="I42" s="9">
        <f>I45</f>
        <v>10690.7</v>
      </c>
      <c r="J42" s="9">
        <f t="shared" si="23"/>
        <v>0</v>
      </c>
      <c r="K42" s="9"/>
      <c r="L42" s="10"/>
    </row>
    <row r="43" spans="1:12" ht="63" x14ac:dyDescent="0.25">
      <c r="A43" s="19">
        <v>1</v>
      </c>
      <c r="B43" s="20" t="s">
        <v>38</v>
      </c>
      <c r="C43" s="20" t="s">
        <v>37</v>
      </c>
      <c r="D43" s="20" t="s">
        <v>33</v>
      </c>
      <c r="E43" s="20" t="s">
        <v>32</v>
      </c>
      <c r="F43" s="6" t="s">
        <v>28</v>
      </c>
      <c r="G43" s="8">
        <f>SUM(G44:G45)</f>
        <v>251412.61383000002</v>
      </c>
      <c r="H43" s="8">
        <f t="shared" ref="H43:J43" si="24">SUM(H44:H45)</f>
        <v>233251.20000000001</v>
      </c>
      <c r="I43" s="8">
        <f t="shared" si="24"/>
        <v>18161.413830000001</v>
      </c>
      <c r="J43" s="8">
        <f t="shared" si="24"/>
        <v>0</v>
      </c>
      <c r="K43" s="9">
        <v>454680.70175438595</v>
      </c>
      <c r="L43" s="10">
        <v>4</v>
      </c>
    </row>
    <row r="44" spans="1:12" ht="15.75" x14ac:dyDescent="0.25">
      <c r="A44" s="19"/>
      <c r="B44" s="21"/>
      <c r="C44" s="21"/>
      <c r="D44" s="21"/>
      <c r="E44" s="21"/>
      <c r="F44" s="7" t="s">
        <v>29</v>
      </c>
      <c r="G44" s="8">
        <f>SUM(H44:J44)</f>
        <v>7470.7138299999997</v>
      </c>
      <c r="H44" s="8">
        <v>0</v>
      </c>
      <c r="I44" s="8">
        <v>7470.7138299999997</v>
      </c>
      <c r="J44" s="8">
        <v>0</v>
      </c>
      <c r="K44" s="8"/>
      <c r="L44" s="7"/>
    </row>
    <row r="45" spans="1:12" ht="15.75" x14ac:dyDescent="0.25">
      <c r="A45" s="19"/>
      <c r="B45" s="22"/>
      <c r="C45" s="22"/>
      <c r="D45" s="22"/>
      <c r="E45" s="22"/>
      <c r="F45" s="7" t="s">
        <v>12</v>
      </c>
      <c r="G45" s="8">
        <f>SUM(H45:J45)</f>
        <v>243941.90000000002</v>
      </c>
      <c r="H45" s="8">
        <v>233251.20000000001</v>
      </c>
      <c r="I45" s="8">
        <v>10690.7</v>
      </c>
      <c r="J45" s="8">
        <v>0</v>
      </c>
      <c r="K45" s="8"/>
      <c r="L45" s="7"/>
    </row>
    <row r="46" spans="1:12" ht="63" x14ac:dyDescent="0.25">
      <c r="A46" s="23" t="s">
        <v>60</v>
      </c>
      <c r="B46" s="23"/>
      <c r="C46" s="23"/>
      <c r="D46" s="23"/>
      <c r="E46" s="23"/>
      <c r="F46" s="6" t="s">
        <v>28</v>
      </c>
      <c r="G46" s="9">
        <f>G49</f>
        <v>294384</v>
      </c>
      <c r="H46" s="9">
        <f t="shared" ref="H46:J46" si="25">H49</f>
        <v>268800</v>
      </c>
      <c r="I46" s="9">
        <f t="shared" si="25"/>
        <v>25584</v>
      </c>
      <c r="J46" s="9">
        <f t="shared" si="25"/>
        <v>0</v>
      </c>
      <c r="K46" s="9"/>
      <c r="L46" s="10"/>
    </row>
    <row r="47" spans="1:12" ht="15.75" x14ac:dyDescent="0.25">
      <c r="A47" s="23"/>
      <c r="B47" s="23"/>
      <c r="C47" s="23"/>
      <c r="D47" s="23"/>
      <c r="E47" s="23"/>
      <c r="F47" s="7" t="s">
        <v>29</v>
      </c>
      <c r="G47" s="9">
        <f>G50</f>
        <v>13264</v>
      </c>
      <c r="H47" s="9">
        <f t="shared" ref="H47:J47" si="26">H50</f>
        <v>0</v>
      </c>
      <c r="I47" s="9">
        <f t="shared" si="26"/>
        <v>13264</v>
      </c>
      <c r="J47" s="9">
        <f t="shared" si="26"/>
        <v>0</v>
      </c>
      <c r="K47" s="9"/>
      <c r="L47" s="10"/>
    </row>
    <row r="48" spans="1:12" ht="15.75" x14ac:dyDescent="0.25">
      <c r="A48" s="23"/>
      <c r="B48" s="23"/>
      <c r="C48" s="23"/>
      <c r="D48" s="23"/>
      <c r="E48" s="23"/>
      <c r="F48" s="7" t="s">
        <v>12</v>
      </c>
      <c r="G48" s="9">
        <f>G51</f>
        <v>281120</v>
      </c>
      <c r="H48" s="9">
        <f t="shared" ref="H48:J48" si="27">H51</f>
        <v>268800</v>
      </c>
      <c r="I48" s="9">
        <f t="shared" si="27"/>
        <v>12320</v>
      </c>
      <c r="J48" s="9">
        <f t="shared" si="27"/>
        <v>0</v>
      </c>
      <c r="K48" s="9"/>
      <c r="L48" s="10"/>
    </row>
    <row r="49" spans="1:12" ht="63" x14ac:dyDescent="0.25">
      <c r="A49" s="19">
        <v>1</v>
      </c>
      <c r="B49" s="20" t="s">
        <v>23</v>
      </c>
      <c r="C49" s="20" t="s">
        <v>39</v>
      </c>
      <c r="D49" s="20" t="s">
        <v>33</v>
      </c>
      <c r="E49" s="20" t="s">
        <v>32</v>
      </c>
      <c r="F49" s="6" t="s">
        <v>28</v>
      </c>
      <c r="G49" s="8">
        <f>SUM(G50:G51)</f>
        <v>294384</v>
      </c>
      <c r="H49" s="8">
        <f t="shared" ref="H49:J49" si="28">SUM(H50:H51)</f>
        <v>268800</v>
      </c>
      <c r="I49" s="8">
        <f t="shared" si="28"/>
        <v>25584</v>
      </c>
      <c r="J49" s="8">
        <f t="shared" si="28"/>
        <v>0</v>
      </c>
      <c r="K49" s="8">
        <v>570700.63694267522</v>
      </c>
      <c r="L49" s="7">
        <v>5</v>
      </c>
    </row>
    <row r="50" spans="1:12" ht="15.75" x14ac:dyDescent="0.25">
      <c r="A50" s="19"/>
      <c r="B50" s="21"/>
      <c r="C50" s="21"/>
      <c r="D50" s="21"/>
      <c r="E50" s="21"/>
      <c r="F50" s="7" t="s">
        <v>29</v>
      </c>
      <c r="G50" s="8">
        <f>SUM(H50:J50)</f>
        <v>13264</v>
      </c>
      <c r="H50" s="8">
        <v>0</v>
      </c>
      <c r="I50" s="8">
        <v>13264</v>
      </c>
      <c r="J50" s="8">
        <v>0</v>
      </c>
      <c r="K50" s="8"/>
      <c r="L50" s="7"/>
    </row>
    <row r="51" spans="1:12" ht="15.75" x14ac:dyDescent="0.25">
      <c r="A51" s="19"/>
      <c r="B51" s="22"/>
      <c r="C51" s="22"/>
      <c r="D51" s="22"/>
      <c r="E51" s="22"/>
      <c r="F51" s="7" t="s">
        <v>12</v>
      </c>
      <c r="G51" s="8">
        <f>SUM(H51:J51)</f>
        <v>281120</v>
      </c>
      <c r="H51" s="8">
        <v>268800</v>
      </c>
      <c r="I51" s="8">
        <v>12320</v>
      </c>
      <c r="J51" s="8">
        <v>0</v>
      </c>
      <c r="K51" s="8"/>
      <c r="L51" s="7"/>
    </row>
    <row r="52" spans="1:12" ht="63" x14ac:dyDescent="0.25">
      <c r="A52" s="23" t="s">
        <v>68</v>
      </c>
      <c r="B52" s="23"/>
      <c r="C52" s="23"/>
      <c r="D52" s="23"/>
      <c r="E52" s="23"/>
      <c r="F52" s="6" t="s">
        <v>28</v>
      </c>
      <c r="G52" s="9">
        <f>G55</f>
        <v>185177.58913000001</v>
      </c>
      <c r="H52" s="9">
        <f t="shared" ref="H52:J52" si="29">H55</f>
        <v>168000</v>
      </c>
      <c r="I52" s="9">
        <f t="shared" si="29"/>
        <v>17177.58913</v>
      </c>
      <c r="J52" s="9">
        <f t="shared" si="29"/>
        <v>0</v>
      </c>
      <c r="K52" s="9"/>
      <c r="L52" s="10"/>
    </row>
    <row r="53" spans="1:12" ht="15.75" x14ac:dyDescent="0.25">
      <c r="A53" s="23"/>
      <c r="B53" s="23"/>
      <c r="C53" s="23"/>
      <c r="D53" s="23"/>
      <c r="E53" s="23"/>
      <c r="F53" s="7" t="s">
        <v>29</v>
      </c>
      <c r="G53" s="9">
        <f>G56</f>
        <v>9477.5891300000003</v>
      </c>
      <c r="H53" s="9">
        <f t="shared" ref="H53:J53" si="30">H56</f>
        <v>0</v>
      </c>
      <c r="I53" s="9">
        <f>I56</f>
        <v>9477.5891300000003</v>
      </c>
      <c r="J53" s="9">
        <f t="shared" si="30"/>
        <v>0</v>
      </c>
      <c r="K53" s="9"/>
      <c r="L53" s="10"/>
    </row>
    <row r="54" spans="1:12" ht="15.75" x14ac:dyDescent="0.25">
      <c r="A54" s="23"/>
      <c r="B54" s="23"/>
      <c r="C54" s="23"/>
      <c r="D54" s="23"/>
      <c r="E54" s="23"/>
      <c r="F54" s="7" t="s">
        <v>12</v>
      </c>
      <c r="G54" s="9">
        <f>G57</f>
        <v>175700</v>
      </c>
      <c r="H54" s="9">
        <f t="shared" ref="H54:J54" si="31">H57</f>
        <v>168000</v>
      </c>
      <c r="I54" s="9">
        <f t="shared" si="31"/>
        <v>7700</v>
      </c>
      <c r="J54" s="9">
        <f t="shared" si="31"/>
        <v>0</v>
      </c>
      <c r="K54" s="9"/>
      <c r="L54" s="10"/>
    </row>
    <row r="55" spans="1:12" ht="63" customHeight="1" x14ac:dyDescent="0.25">
      <c r="A55" s="19">
        <v>1</v>
      </c>
      <c r="B55" s="20" t="s">
        <v>69</v>
      </c>
      <c r="C55" s="20" t="s">
        <v>49</v>
      </c>
      <c r="D55" s="20" t="s">
        <v>33</v>
      </c>
      <c r="E55" s="20" t="s">
        <v>35</v>
      </c>
      <c r="F55" s="6" t="s">
        <v>28</v>
      </c>
      <c r="G55" s="8">
        <f>SUM(G56:G57)</f>
        <v>185177.58913000001</v>
      </c>
      <c r="H55" s="8">
        <f t="shared" ref="H55:J55" si="32">SUM(H56:H57)</f>
        <v>168000</v>
      </c>
      <c r="I55" s="8">
        <f t="shared" si="32"/>
        <v>17177.58913</v>
      </c>
      <c r="J55" s="8">
        <f t="shared" si="32"/>
        <v>0</v>
      </c>
      <c r="K55" s="8">
        <v>792452.83018867928</v>
      </c>
      <c r="L55" s="7">
        <v>7</v>
      </c>
    </row>
    <row r="56" spans="1:12" ht="15.75" x14ac:dyDescent="0.25">
      <c r="A56" s="19"/>
      <c r="B56" s="21"/>
      <c r="C56" s="21"/>
      <c r="D56" s="21"/>
      <c r="E56" s="21"/>
      <c r="F56" s="7" t="s">
        <v>29</v>
      </c>
      <c r="G56" s="8">
        <f>SUM(H56:J56)</f>
        <v>9477.5891300000003</v>
      </c>
      <c r="H56" s="8">
        <v>0</v>
      </c>
      <c r="I56" s="8">
        <v>9477.5891300000003</v>
      </c>
      <c r="J56" s="8">
        <v>0</v>
      </c>
      <c r="K56" s="8"/>
      <c r="L56" s="7"/>
    </row>
    <row r="57" spans="1:12" ht="15.75" x14ac:dyDescent="0.25">
      <c r="A57" s="19"/>
      <c r="B57" s="22"/>
      <c r="C57" s="22"/>
      <c r="D57" s="22"/>
      <c r="E57" s="22"/>
      <c r="F57" s="7" t="s">
        <v>12</v>
      </c>
      <c r="G57" s="8">
        <f>SUM(H57:J57)</f>
        <v>175700</v>
      </c>
      <c r="H57" s="8">
        <v>168000</v>
      </c>
      <c r="I57" s="8">
        <v>7700</v>
      </c>
      <c r="J57" s="8">
        <v>0</v>
      </c>
      <c r="K57" s="8"/>
      <c r="L57" s="7"/>
    </row>
    <row r="58" spans="1:12" ht="63" x14ac:dyDescent="0.25">
      <c r="A58" s="23" t="s">
        <v>61</v>
      </c>
      <c r="B58" s="23"/>
      <c r="C58" s="23"/>
      <c r="D58" s="23"/>
      <c r="E58" s="23"/>
      <c r="F58" s="6" t="s">
        <v>28</v>
      </c>
      <c r="G58" s="9">
        <f>G61</f>
        <v>519399.17216999998</v>
      </c>
      <c r="H58" s="9">
        <f t="shared" ref="H58:J60" si="33">H61</f>
        <v>480000</v>
      </c>
      <c r="I58" s="9">
        <f t="shared" si="33"/>
        <v>39399.172170000005</v>
      </c>
      <c r="J58" s="9">
        <f t="shared" si="33"/>
        <v>0</v>
      </c>
      <c r="K58" s="9"/>
      <c r="L58" s="10"/>
    </row>
    <row r="59" spans="1:12" ht="15.75" x14ac:dyDescent="0.25">
      <c r="A59" s="23"/>
      <c r="B59" s="23"/>
      <c r="C59" s="23"/>
      <c r="D59" s="23"/>
      <c r="E59" s="23"/>
      <c r="F59" s="7" t="s">
        <v>29</v>
      </c>
      <c r="G59" s="9">
        <f>G62</f>
        <v>17399.172170000002</v>
      </c>
      <c r="H59" s="9">
        <f t="shared" si="33"/>
        <v>0</v>
      </c>
      <c r="I59" s="9">
        <f t="shared" si="33"/>
        <v>17399.172170000002</v>
      </c>
      <c r="J59" s="9">
        <f t="shared" si="33"/>
        <v>0</v>
      </c>
      <c r="K59" s="9"/>
      <c r="L59" s="10"/>
    </row>
    <row r="60" spans="1:12" ht="15.75" x14ac:dyDescent="0.25">
      <c r="A60" s="23"/>
      <c r="B60" s="23"/>
      <c r="C60" s="23"/>
      <c r="D60" s="23"/>
      <c r="E60" s="23"/>
      <c r="F60" s="7" t="s">
        <v>12</v>
      </c>
      <c r="G60" s="9">
        <f>G63</f>
        <v>502000</v>
      </c>
      <c r="H60" s="9">
        <f t="shared" si="33"/>
        <v>480000</v>
      </c>
      <c r="I60" s="9">
        <f t="shared" si="33"/>
        <v>22000</v>
      </c>
      <c r="J60" s="9">
        <f t="shared" si="33"/>
        <v>0</v>
      </c>
      <c r="K60" s="9"/>
      <c r="L60" s="10"/>
    </row>
    <row r="61" spans="1:12" ht="63" customHeight="1" x14ac:dyDescent="0.25">
      <c r="A61" s="19">
        <v>1</v>
      </c>
      <c r="B61" s="20" t="s">
        <v>26</v>
      </c>
      <c r="C61" s="20" t="s">
        <v>50</v>
      </c>
      <c r="D61" s="20" t="s">
        <v>33</v>
      </c>
      <c r="E61" s="20" t="s">
        <v>32</v>
      </c>
      <c r="F61" s="6" t="s">
        <v>28</v>
      </c>
      <c r="G61" s="8">
        <f>SUM(G62:G63)</f>
        <v>519399.17216999998</v>
      </c>
      <c r="H61" s="8">
        <f t="shared" ref="H61:J61" si="34">SUM(H62:H63)</f>
        <v>480000</v>
      </c>
      <c r="I61" s="8">
        <f t="shared" si="34"/>
        <v>39399.172170000005</v>
      </c>
      <c r="J61" s="8">
        <f t="shared" si="34"/>
        <v>0</v>
      </c>
      <c r="K61" s="8">
        <v>843585.23725834803</v>
      </c>
      <c r="L61" s="7">
        <v>8</v>
      </c>
    </row>
    <row r="62" spans="1:12" ht="15.75" x14ac:dyDescent="0.25">
      <c r="A62" s="19"/>
      <c r="B62" s="21"/>
      <c r="C62" s="21"/>
      <c r="D62" s="21"/>
      <c r="E62" s="21"/>
      <c r="F62" s="7" t="s">
        <v>29</v>
      </c>
      <c r="G62" s="8">
        <f>SUM(H62:J62)</f>
        <v>17399.172170000002</v>
      </c>
      <c r="H62" s="8">
        <v>0</v>
      </c>
      <c r="I62" s="8">
        <v>17399.172170000002</v>
      </c>
      <c r="J62" s="8">
        <v>0</v>
      </c>
      <c r="K62" s="8"/>
      <c r="L62" s="7"/>
    </row>
    <row r="63" spans="1:12" ht="15.75" x14ac:dyDescent="0.25">
      <c r="A63" s="19"/>
      <c r="B63" s="22"/>
      <c r="C63" s="22"/>
      <c r="D63" s="22"/>
      <c r="E63" s="22"/>
      <c r="F63" s="7" t="s">
        <v>12</v>
      </c>
      <c r="G63" s="8">
        <f>SUM(H63:J63)</f>
        <v>502000</v>
      </c>
      <c r="H63" s="8">
        <v>480000</v>
      </c>
      <c r="I63" s="8">
        <v>22000</v>
      </c>
      <c r="J63" s="8">
        <v>0</v>
      </c>
      <c r="K63" s="8"/>
      <c r="L63" s="7"/>
    </row>
    <row r="64" spans="1:12" ht="63" x14ac:dyDescent="0.25">
      <c r="A64" s="23" t="s">
        <v>62</v>
      </c>
      <c r="B64" s="23"/>
      <c r="C64" s="23"/>
      <c r="D64" s="23"/>
      <c r="E64" s="23"/>
      <c r="F64" s="6" t="s">
        <v>28</v>
      </c>
      <c r="G64" s="9">
        <f>G67</f>
        <v>257978.28857999999</v>
      </c>
      <c r="H64" s="9">
        <f t="shared" ref="H64:J66" si="35">H67</f>
        <v>240000</v>
      </c>
      <c r="I64" s="9">
        <f t="shared" si="35"/>
        <v>17978.28858</v>
      </c>
      <c r="J64" s="9">
        <f t="shared" si="35"/>
        <v>0</v>
      </c>
      <c r="K64" s="9"/>
      <c r="L64" s="10"/>
    </row>
    <row r="65" spans="1:12" ht="15.75" x14ac:dyDescent="0.25">
      <c r="A65" s="23"/>
      <c r="B65" s="23"/>
      <c r="C65" s="23"/>
      <c r="D65" s="23"/>
      <c r="E65" s="23"/>
      <c r="F65" s="7" t="s">
        <v>29</v>
      </c>
      <c r="G65" s="9">
        <f>G68</f>
        <v>6978.2885800000004</v>
      </c>
      <c r="H65" s="9">
        <f t="shared" si="35"/>
        <v>0</v>
      </c>
      <c r="I65" s="9">
        <f t="shared" si="35"/>
        <v>6978.2885800000004</v>
      </c>
      <c r="J65" s="9">
        <f t="shared" si="35"/>
        <v>0</v>
      </c>
      <c r="K65" s="9"/>
      <c r="L65" s="10"/>
    </row>
    <row r="66" spans="1:12" ht="15.75" x14ac:dyDescent="0.25">
      <c r="A66" s="23"/>
      <c r="B66" s="23"/>
      <c r="C66" s="23"/>
      <c r="D66" s="23"/>
      <c r="E66" s="23"/>
      <c r="F66" s="7" t="s">
        <v>12</v>
      </c>
      <c r="G66" s="9">
        <f>G69</f>
        <v>251000</v>
      </c>
      <c r="H66" s="9">
        <f t="shared" si="35"/>
        <v>240000</v>
      </c>
      <c r="I66" s="9">
        <f t="shared" si="35"/>
        <v>11000</v>
      </c>
      <c r="J66" s="9">
        <f t="shared" si="35"/>
        <v>0</v>
      </c>
      <c r="K66" s="9"/>
      <c r="L66" s="10"/>
    </row>
    <row r="67" spans="1:12" ht="63" customHeight="1" x14ac:dyDescent="0.25">
      <c r="A67" s="19">
        <v>1</v>
      </c>
      <c r="B67" s="20" t="s">
        <v>22</v>
      </c>
      <c r="C67" s="20" t="s">
        <v>48</v>
      </c>
      <c r="D67" s="20" t="s">
        <v>33</v>
      </c>
      <c r="E67" s="20" t="s">
        <v>32</v>
      </c>
      <c r="F67" s="6" t="s">
        <v>28</v>
      </c>
      <c r="G67" s="8">
        <f>SUM(G68:G69)</f>
        <v>257978.28857999999</v>
      </c>
      <c r="H67" s="8">
        <f t="shared" ref="H67:J67" si="36">SUM(H68:H69)</f>
        <v>240000</v>
      </c>
      <c r="I67" s="8">
        <f t="shared" si="36"/>
        <v>17978.28858</v>
      </c>
      <c r="J67" s="8">
        <f t="shared" si="36"/>
        <v>0</v>
      </c>
      <c r="K67" s="8">
        <v>851063.82978723408</v>
      </c>
      <c r="L67" s="7">
        <v>9</v>
      </c>
    </row>
    <row r="68" spans="1:12" ht="15.75" x14ac:dyDescent="0.25">
      <c r="A68" s="19"/>
      <c r="B68" s="21"/>
      <c r="C68" s="21"/>
      <c r="D68" s="21"/>
      <c r="E68" s="21"/>
      <c r="F68" s="7" t="s">
        <v>29</v>
      </c>
      <c r="G68" s="8">
        <f>SUM(H68:J68)</f>
        <v>6978.2885800000004</v>
      </c>
      <c r="H68" s="8">
        <v>0</v>
      </c>
      <c r="I68" s="8">
        <v>6978.2885800000004</v>
      </c>
      <c r="J68" s="8">
        <v>0</v>
      </c>
      <c r="K68" s="8"/>
      <c r="L68" s="7"/>
    </row>
    <row r="69" spans="1:12" ht="15.75" x14ac:dyDescent="0.25">
      <c r="A69" s="19"/>
      <c r="B69" s="22"/>
      <c r="C69" s="22"/>
      <c r="D69" s="22"/>
      <c r="E69" s="22"/>
      <c r="F69" s="7" t="s">
        <v>12</v>
      </c>
      <c r="G69" s="8">
        <f>SUM(H69:J69)</f>
        <v>251000</v>
      </c>
      <c r="H69" s="8">
        <v>240000</v>
      </c>
      <c r="I69" s="8">
        <v>11000</v>
      </c>
      <c r="J69" s="8">
        <v>0</v>
      </c>
      <c r="K69" s="8"/>
      <c r="L69" s="7"/>
    </row>
    <row r="70" spans="1:12" ht="63" x14ac:dyDescent="0.25">
      <c r="A70" s="23" t="s">
        <v>63</v>
      </c>
      <c r="B70" s="23"/>
      <c r="C70" s="23"/>
      <c r="D70" s="23"/>
      <c r="E70" s="23"/>
      <c r="F70" s="6" t="s">
        <v>28</v>
      </c>
      <c r="G70" s="9">
        <f>G73</f>
        <v>186707.546</v>
      </c>
      <c r="H70" s="9">
        <f t="shared" ref="H70:J72" si="37">H73</f>
        <v>169920</v>
      </c>
      <c r="I70" s="9">
        <f t="shared" si="37"/>
        <v>16787.546000000002</v>
      </c>
      <c r="J70" s="9">
        <f t="shared" si="37"/>
        <v>0</v>
      </c>
      <c r="K70" s="9"/>
      <c r="L70" s="10"/>
    </row>
    <row r="71" spans="1:12" ht="15.75" x14ac:dyDescent="0.25">
      <c r="A71" s="23"/>
      <c r="B71" s="23"/>
      <c r="C71" s="23"/>
      <c r="D71" s="23"/>
      <c r="E71" s="23"/>
      <c r="F71" s="7" t="s">
        <v>29</v>
      </c>
      <c r="G71" s="9">
        <f>G74</f>
        <v>8999.5460000000003</v>
      </c>
      <c r="H71" s="9">
        <f t="shared" si="37"/>
        <v>0</v>
      </c>
      <c r="I71" s="9">
        <f t="shared" si="37"/>
        <v>8999.5460000000003</v>
      </c>
      <c r="J71" s="9">
        <f t="shared" si="37"/>
        <v>0</v>
      </c>
      <c r="K71" s="9"/>
      <c r="L71" s="10"/>
    </row>
    <row r="72" spans="1:12" ht="15.75" x14ac:dyDescent="0.25">
      <c r="A72" s="23"/>
      <c r="B72" s="23"/>
      <c r="C72" s="23"/>
      <c r="D72" s="23"/>
      <c r="E72" s="23"/>
      <c r="F72" s="7" t="s">
        <v>12</v>
      </c>
      <c r="G72" s="9">
        <f>G75</f>
        <v>177708</v>
      </c>
      <c r="H72" s="9">
        <f t="shared" si="37"/>
        <v>169920</v>
      </c>
      <c r="I72" s="9">
        <f t="shared" si="37"/>
        <v>7788</v>
      </c>
      <c r="J72" s="9">
        <f t="shared" si="37"/>
        <v>0</v>
      </c>
      <c r="K72" s="9"/>
      <c r="L72" s="10"/>
    </row>
    <row r="73" spans="1:12" ht="63" customHeight="1" x14ac:dyDescent="0.25">
      <c r="A73" s="19">
        <v>1</v>
      </c>
      <c r="B73" s="20" t="s">
        <v>42</v>
      </c>
      <c r="C73" s="20" t="s">
        <v>47</v>
      </c>
      <c r="D73" s="20" t="s">
        <v>33</v>
      </c>
      <c r="E73" s="20" t="s">
        <v>32</v>
      </c>
      <c r="F73" s="6" t="s">
        <v>28</v>
      </c>
      <c r="G73" s="8">
        <f>SUM(G74:G75)</f>
        <v>186707.546</v>
      </c>
      <c r="H73" s="8">
        <f t="shared" ref="H73:J73" si="38">SUM(H74:H75)</f>
        <v>169920</v>
      </c>
      <c r="I73" s="8">
        <f t="shared" si="38"/>
        <v>16787.546000000002</v>
      </c>
      <c r="J73" s="8">
        <f t="shared" si="38"/>
        <v>0</v>
      </c>
      <c r="K73" s="8">
        <v>880414.50777202065</v>
      </c>
      <c r="L73" s="7">
        <v>10</v>
      </c>
    </row>
    <row r="74" spans="1:12" ht="15.75" x14ac:dyDescent="0.25">
      <c r="A74" s="19"/>
      <c r="B74" s="21"/>
      <c r="C74" s="21"/>
      <c r="D74" s="21"/>
      <c r="E74" s="21"/>
      <c r="F74" s="7" t="s">
        <v>29</v>
      </c>
      <c r="G74" s="8">
        <f>SUM(H74:J74)</f>
        <v>8999.5460000000003</v>
      </c>
      <c r="H74" s="8">
        <v>0</v>
      </c>
      <c r="I74" s="8">
        <v>8999.5460000000003</v>
      </c>
      <c r="J74" s="8">
        <v>0</v>
      </c>
      <c r="K74" s="8"/>
      <c r="L74" s="7"/>
    </row>
    <row r="75" spans="1:12" ht="15.75" x14ac:dyDescent="0.25">
      <c r="A75" s="19"/>
      <c r="B75" s="22"/>
      <c r="C75" s="22"/>
      <c r="D75" s="22"/>
      <c r="E75" s="22"/>
      <c r="F75" s="7" t="s">
        <v>12</v>
      </c>
      <c r="G75" s="8">
        <f>SUM(H75:J75)</f>
        <v>177708</v>
      </c>
      <c r="H75" s="8">
        <v>169920</v>
      </c>
      <c r="I75" s="8">
        <v>7788</v>
      </c>
      <c r="J75" s="8"/>
      <c r="K75" s="8"/>
      <c r="L75" s="7"/>
    </row>
    <row r="76" spans="1:12" ht="63" x14ac:dyDescent="0.25">
      <c r="A76" s="23" t="s">
        <v>64</v>
      </c>
      <c r="B76" s="23"/>
      <c r="C76" s="23"/>
      <c r="D76" s="23"/>
      <c r="E76" s="23"/>
      <c r="F76" s="6" t="s">
        <v>28</v>
      </c>
      <c r="G76" s="9">
        <f>G79</f>
        <v>203743</v>
      </c>
      <c r="H76" s="9">
        <f t="shared" ref="H76:J78" si="39">H79</f>
        <v>192000</v>
      </c>
      <c r="I76" s="9">
        <f t="shared" si="39"/>
        <v>11743</v>
      </c>
      <c r="J76" s="9">
        <f t="shared" si="39"/>
        <v>0</v>
      </c>
      <c r="K76" s="9"/>
      <c r="L76" s="10"/>
    </row>
    <row r="77" spans="1:12" ht="15.75" x14ac:dyDescent="0.25">
      <c r="A77" s="23"/>
      <c r="B77" s="23"/>
      <c r="C77" s="23"/>
      <c r="D77" s="23"/>
      <c r="E77" s="23"/>
      <c r="F77" s="7" t="s">
        <v>29</v>
      </c>
      <c r="G77" s="9">
        <f>G80</f>
        <v>2943</v>
      </c>
      <c r="H77" s="9">
        <f t="shared" si="39"/>
        <v>0</v>
      </c>
      <c r="I77" s="9">
        <f t="shared" si="39"/>
        <v>2943</v>
      </c>
      <c r="J77" s="9">
        <f t="shared" si="39"/>
        <v>0</v>
      </c>
      <c r="K77" s="9"/>
      <c r="L77" s="10"/>
    </row>
    <row r="78" spans="1:12" ht="15.75" x14ac:dyDescent="0.25">
      <c r="A78" s="23"/>
      <c r="B78" s="23"/>
      <c r="C78" s="23"/>
      <c r="D78" s="23"/>
      <c r="E78" s="23"/>
      <c r="F78" s="7" t="s">
        <v>12</v>
      </c>
      <c r="G78" s="9">
        <f>G81</f>
        <v>200800</v>
      </c>
      <c r="H78" s="9">
        <f t="shared" si="39"/>
        <v>192000</v>
      </c>
      <c r="I78" s="9">
        <f t="shared" si="39"/>
        <v>8800</v>
      </c>
      <c r="J78" s="9">
        <f t="shared" si="39"/>
        <v>0</v>
      </c>
      <c r="K78" s="9"/>
      <c r="L78" s="10"/>
    </row>
    <row r="79" spans="1:12" ht="63" customHeight="1" x14ac:dyDescent="0.25">
      <c r="A79" s="19">
        <v>1</v>
      </c>
      <c r="B79" s="20" t="s">
        <v>43</v>
      </c>
      <c r="C79" s="20" t="s">
        <v>51</v>
      </c>
      <c r="D79" s="20" t="s">
        <v>33</v>
      </c>
      <c r="E79" s="20" t="s">
        <v>32</v>
      </c>
      <c r="F79" s="6" t="s">
        <v>28</v>
      </c>
      <c r="G79" s="8">
        <f>SUM(G80:G81)</f>
        <v>203743</v>
      </c>
      <c r="H79" s="8">
        <f t="shared" ref="H79:J79" si="40">SUM(H80:H81)</f>
        <v>192000</v>
      </c>
      <c r="I79" s="8">
        <f t="shared" si="40"/>
        <v>11743</v>
      </c>
      <c r="J79" s="8">
        <f t="shared" si="40"/>
        <v>0</v>
      </c>
      <c r="K79" s="8">
        <v>914285.71428571432</v>
      </c>
      <c r="L79" s="7">
        <v>11</v>
      </c>
    </row>
    <row r="80" spans="1:12" ht="15.75" x14ac:dyDescent="0.25">
      <c r="A80" s="19"/>
      <c r="B80" s="21"/>
      <c r="C80" s="21"/>
      <c r="D80" s="21"/>
      <c r="E80" s="21"/>
      <c r="F80" s="7" t="s">
        <v>29</v>
      </c>
      <c r="G80" s="8">
        <f>SUM(H80:J80)</f>
        <v>2943</v>
      </c>
      <c r="H80" s="8">
        <v>0</v>
      </c>
      <c r="I80" s="8">
        <v>2943</v>
      </c>
      <c r="J80" s="8">
        <v>0</v>
      </c>
      <c r="K80" s="8"/>
      <c r="L80" s="7"/>
    </row>
    <row r="81" spans="1:12" ht="32.25" customHeight="1" x14ac:dyDescent="0.25">
      <c r="A81" s="19"/>
      <c r="B81" s="22"/>
      <c r="C81" s="22"/>
      <c r="D81" s="22"/>
      <c r="E81" s="22"/>
      <c r="F81" s="7" t="s">
        <v>12</v>
      </c>
      <c r="G81" s="8">
        <f>SUM(H81:J81)</f>
        <v>200800</v>
      </c>
      <c r="H81" s="8">
        <v>192000</v>
      </c>
      <c r="I81" s="8">
        <v>8800</v>
      </c>
      <c r="J81" s="8">
        <v>0</v>
      </c>
      <c r="K81" s="8"/>
      <c r="L81" s="7"/>
    </row>
    <row r="82" spans="1:12" ht="63" x14ac:dyDescent="0.25">
      <c r="A82" s="23" t="s">
        <v>65</v>
      </c>
      <c r="B82" s="23"/>
      <c r="C82" s="23"/>
      <c r="D82" s="23"/>
      <c r="E82" s="23"/>
      <c r="F82" s="6" t="s">
        <v>28</v>
      </c>
      <c r="G82" s="9">
        <f>G85</f>
        <v>292117.28000000003</v>
      </c>
      <c r="H82" s="9">
        <f t="shared" ref="H82:J84" si="41">H85</f>
        <v>268800</v>
      </c>
      <c r="I82" s="9">
        <f t="shared" si="41"/>
        <v>23317.279999999999</v>
      </c>
      <c r="J82" s="9">
        <f t="shared" si="41"/>
        <v>0</v>
      </c>
      <c r="K82" s="9"/>
      <c r="L82" s="10"/>
    </row>
    <row r="83" spans="1:12" ht="15.75" x14ac:dyDescent="0.25">
      <c r="A83" s="23"/>
      <c r="B83" s="23"/>
      <c r="C83" s="23"/>
      <c r="D83" s="23"/>
      <c r="E83" s="23"/>
      <c r="F83" s="7" t="s">
        <v>29</v>
      </c>
      <c r="G83" s="9">
        <f>G86</f>
        <v>11000</v>
      </c>
      <c r="H83" s="9">
        <f t="shared" si="41"/>
        <v>0</v>
      </c>
      <c r="I83" s="9">
        <f t="shared" si="41"/>
        <v>11000</v>
      </c>
      <c r="J83" s="9">
        <f t="shared" si="41"/>
        <v>0</v>
      </c>
      <c r="K83" s="9"/>
      <c r="L83" s="10"/>
    </row>
    <row r="84" spans="1:12" ht="15.75" x14ac:dyDescent="0.25">
      <c r="A84" s="23"/>
      <c r="B84" s="23"/>
      <c r="C84" s="23"/>
      <c r="D84" s="23"/>
      <c r="E84" s="23"/>
      <c r="F84" s="7" t="s">
        <v>12</v>
      </c>
      <c r="G84" s="9">
        <f>G87</f>
        <v>281117.28000000003</v>
      </c>
      <c r="H84" s="9">
        <f t="shared" si="41"/>
        <v>268800</v>
      </c>
      <c r="I84" s="9">
        <f t="shared" si="41"/>
        <v>12317.279999999999</v>
      </c>
      <c r="J84" s="9">
        <f t="shared" si="41"/>
        <v>0</v>
      </c>
      <c r="K84" s="9"/>
      <c r="L84" s="10"/>
    </row>
    <row r="85" spans="1:12" ht="63" customHeight="1" x14ac:dyDescent="0.25">
      <c r="A85" s="19">
        <v>1</v>
      </c>
      <c r="B85" s="20" t="s">
        <v>41</v>
      </c>
      <c r="C85" s="20" t="s">
        <v>40</v>
      </c>
      <c r="D85" s="20" t="s">
        <v>33</v>
      </c>
      <c r="E85" s="20" t="s">
        <v>32</v>
      </c>
      <c r="F85" s="6" t="s">
        <v>28</v>
      </c>
      <c r="G85" s="8">
        <f>SUM(G86:G87)</f>
        <v>292117.28000000003</v>
      </c>
      <c r="H85" s="8">
        <f t="shared" ref="H85:J85" si="42">SUM(H86:H87)</f>
        <v>268800</v>
      </c>
      <c r="I85" s="8">
        <f t="shared" si="42"/>
        <v>23317.279999999999</v>
      </c>
      <c r="J85" s="8">
        <f t="shared" si="42"/>
        <v>0</v>
      </c>
      <c r="K85" s="8">
        <v>995555.5555555555</v>
      </c>
      <c r="L85" s="7">
        <v>12</v>
      </c>
    </row>
    <row r="86" spans="1:12" ht="15.75" x14ac:dyDescent="0.25">
      <c r="A86" s="19"/>
      <c r="B86" s="21"/>
      <c r="C86" s="21"/>
      <c r="D86" s="21"/>
      <c r="E86" s="21"/>
      <c r="F86" s="7" t="s">
        <v>29</v>
      </c>
      <c r="G86" s="8">
        <f>SUM(H86:J86)</f>
        <v>11000</v>
      </c>
      <c r="H86" s="8">
        <v>0</v>
      </c>
      <c r="I86" s="8">
        <v>11000</v>
      </c>
      <c r="J86" s="8">
        <v>0</v>
      </c>
      <c r="K86" s="8"/>
      <c r="L86" s="7"/>
    </row>
    <row r="87" spans="1:12" ht="15.75" x14ac:dyDescent="0.25">
      <c r="A87" s="19"/>
      <c r="B87" s="22"/>
      <c r="C87" s="22"/>
      <c r="D87" s="22"/>
      <c r="E87" s="22"/>
      <c r="F87" s="7" t="s">
        <v>12</v>
      </c>
      <c r="G87" s="8">
        <f>SUM(H87:J87)</f>
        <v>281117.28000000003</v>
      </c>
      <c r="H87" s="8">
        <v>268800</v>
      </c>
      <c r="I87" s="8">
        <v>12317.279999999999</v>
      </c>
      <c r="J87" s="8">
        <v>0</v>
      </c>
      <c r="K87" s="8"/>
      <c r="L87" s="7"/>
    </row>
    <row r="88" spans="1:12" ht="63" x14ac:dyDescent="0.25">
      <c r="A88" s="23" t="s">
        <v>66</v>
      </c>
      <c r="B88" s="23"/>
      <c r="C88" s="23"/>
      <c r="D88" s="23"/>
      <c r="E88" s="23"/>
      <c r="F88" s="6" t="s">
        <v>28</v>
      </c>
      <c r="G88" s="9">
        <f>G91</f>
        <v>182636.69999999998</v>
      </c>
      <c r="H88" s="9">
        <f t="shared" ref="H88:J88" si="43">H91</f>
        <v>166080</v>
      </c>
      <c r="I88" s="9">
        <f t="shared" si="43"/>
        <v>16556.7</v>
      </c>
      <c r="J88" s="9">
        <f t="shared" si="43"/>
        <v>0</v>
      </c>
      <c r="K88" s="9"/>
      <c r="L88" s="10"/>
    </row>
    <row r="89" spans="1:12" ht="15.75" x14ac:dyDescent="0.25">
      <c r="A89" s="23"/>
      <c r="B89" s="23"/>
      <c r="C89" s="23"/>
      <c r="D89" s="23"/>
      <c r="E89" s="23"/>
      <c r="F89" s="7" t="s">
        <v>29</v>
      </c>
      <c r="G89" s="9">
        <f>G92</f>
        <v>8947.4</v>
      </c>
      <c r="H89" s="9">
        <f t="shared" ref="H89:J89" si="44">H92</f>
        <v>0</v>
      </c>
      <c r="I89" s="9">
        <f t="shared" si="44"/>
        <v>8947.4</v>
      </c>
      <c r="J89" s="9">
        <f t="shared" si="44"/>
        <v>0</v>
      </c>
      <c r="K89" s="9"/>
      <c r="L89" s="10"/>
    </row>
    <row r="90" spans="1:12" ht="15.75" x14ac:dyDescent="0.25">
      <c r="A90" s="23"/>
      <c r="B90" s="23"/>
      <c r="C90" s="23"/>
      <c r="D90" s="23"/>
      <c r="E90" s="23"/>
      <c r="F90" s="7" t="s">
        <v>12</v>
      </c>
      <c r="G90" s="9">
        <f>G93</f>
        <v>173689.3</v>
      </c>
      <c r="H90" s="9">
        <f t="shared" ref="H90:J90" si="45">H93</f>
        <v>166080</v>
      </c>
      <c r="I90" s="9">
        <f t="shared" si="45"/>
        <v>7609.3</v>
      </c>
      <c r="J90" s="9">
        <f t="shared" si="45"/>
        <v>0</v>
      </c>
      <c r="K90" s="9"/>
      <c r="L90" s="10"/>
    </row>
    <row r="91" spans="1:12" ht="63" x14ac:dyDescent="0.25">
      <c r="A91" s="19">
        <v>1</v>
      </c>
      <c r="B91" s="20" t="s">
        <v>24</v>
      </c>
      <c r="C91" s="20" t="s">
        <v>52</v>
      </c>
      <c r="D91" s="20" t="s">
        <v>33</v>
      </c>
      <c r="E91" s="20" t="s">
        <v>32</v>
      </c>
      <c r="F91" s="6" t="s">
        <v>28</v>
      </c>
      <c r="G91" s="8">
        <f>SUM(G92:G93)</f>
        <v>182636.69999999998</v>
      </c>
      <c r="H91" s="8">
        <f t="shared" ref="H91:J91" si="46">SUM(H92:H93)</f>
        <v>166080</v>
      </c>
      <c r="I91" s="8">
        <f t="shared" si="46"/>
        <v>16556.7</v>
      </c>
      <c r="J91" s="8">
        <f t="shared" si="46"/>
        <v>0</v>
      </c>
      <c r="K91" s="8">
        <v>1129795.918367347</v>
      </c>
      <c r="L91" s="7">
        <v>13</v>
      </c>
    </row>
    <row r="92" spans="1:12" ht="15.75" x14ac:dyDescent="0.25">
      <c r="A92" s="19"/>
      <c r="B92" s="21"/>
      <c r="C92" s="21"/>
      <c r="D92" s="21"/>
      <c r="E92" s="21"/>
      <c r="F92" s="7" t="s">
        <v>29</v>
      </c>
      <c r="G92" s="8">
        <f>SUM(H92:J92)</f>
        <v>8947.4</v>
      </c>
      <c r="H92" s="8">
        <v>0</v>
      </c>
      <c r="I92" s="8">
        <v>8947.4</v>
      </c>
      <c r="J92" s="8">
        <v>0</v>
      </c>
      <c r="K92" s="8"/>
      <c r="L92" s="7"/>
    </row>
    <row r="93" spans="1:12" ht="15.75" x14ac:dyDescent="0.25">
      <c r="A93" s="19"/>
      <c r="B93" s="22"/>
      <c r="C93" s="22"/>
      <c r="D93" s="22"/>
      <c r="E93" s="22"/>
      <c r="F93" s="7" t="s">
        <v>12</v>
      </c>
      <c r="G93" s="8">
        <f>SUM(H93:J93)</f>
        <v>173689.3</v>
      </c>
      <c r="H93" s="8">
        <v>166080</v>
      </c>
      <c r="I93" s="8">
        <v>7609.3</v>
      </c>
      <c r="J93" s="8"/>
      <c r="K93" s="8"/>
      <c r="L93" s="7"/>
    </row>
    <row r="94" spans="1:12" ht="63" x14ac:dyDescent="0.25">
      <c r="A94" s="23" t="s">
        <v>67</v>
      </c>
      <c r="B94" s="23"/>
      <c r="C94" s="23"/>
      <c r="D94" s="23"/>
      <c r="E94" s="23"/>
      <c r="F94" s="6" t="s">
        <v>28</v>
      </c>
      <c r="G94" s="9">
        <f>G97</f>
        <v>247762.52</v>
      </c>
      <c r="H94" s="9">
        <f t="shared" ref="H94:J94" si="47">H97</f>
        <v>226390</v>
      </c>
      <c r="I94" s="9">
        <f t="shared" si="47"/>
        <v>21372.52</v>
      </c>
      <c r="J94" s="9">
        <f t="shared" si="47"/>
        <v>0</v>
      </c>
      <c r="K94" s="9"/>
      <c r="L94" s="10"/>
    </row>
    <row r="95" spans="1:12" ht="15.75" x14ac:dyDescent="0.25">
      <c r="A95" s="23"/>
      <c r="B95" s="23"/>
      <c r="C95" s="23"/>
      <c r="D95" s="23"/>
      <c r="E95" s="23"/>
      <c r="F95" s="7" t="s">
        <v>29</v>
      </c>
      <c r="G95" s="9">
        <f>G98</f>
        <v>11000</v>
      </c>
      <c r="H95" s="9">
        <f t="shared" ref="H95:J95" si="48">H98</f>
        <v>0</v>
      </c>
      <c r="I95" s="9">
        <f t="shared" si="48"/>
        <v>11000</v>
      </c>
      <c r="J95" s="9">
        <f t="shared" si="48"/>
        <v>0</v>
      </c>
      <c r="K95" s="9"/>
      <c r="L95" s="10"/>
    </row>
    <row r="96" spans="1:12" ht="15.75" x14ac:dyDescent="0.25">
      <c r="A96" s="23"/>
      <c r="B96" s="23"/>
      <c r="C96" s="23"/>
      <c r="D96" s="23"/>
      <c r="E96" s="23"/>
      <c r="F96" s="7" t="s">
        <v>12</v>
      </c>
      <c r="G96" s="9">
        <f>G99</f>
        <v>236762.52</v>
      </c>
      <c r="H96" s="9">
        <f t="shared" ref="H96:J96" si="49">H99</f>
        <v>226390</v>
      </c>
      <c r="I96" s="9">
        <f t="shared" si="49"/>
        <v>10372.52</v>
      </c>
      <c r="J96" s="9">
        <f t="shared" si="49"/>
        <v>0</v>
      </c>
      <c r="K96" s="9"/>
      <c r="L96" s="10"/>
    </row>
    <row r="97" spans="1:12" ht="63" x14ac:dyDescent="0.25">
      <c r="A97" s="19">
        <v>1</v>
      </c>
      <c r="B97" s="20" t="s">
        <v>45</v>
      </c>
      <c r="C97" s="20" t="s">
        <v>44</v>
      </c>
      <c r="D97" s="20" t="s">
        <v>33</v>
      </c>
      <c r="E97" s="20" t="s">
        <v>32</v>
      </c>
      <c r="F97" s="6" t="s">
        <v>28</v>
      </c>
      <c r="G97" s="8">
        <f>SUM(G98:G99)</f>
        <v>247762.52</v>
      </c>
      <c r="H97" s="8">
        <f t="shared" ref="H97:J97" si="50">SUM(H98:H99)</f>
        <v>226390</v>
      </c>
      <c r="I97" s="8">
        <f t="shared" si="50"/>
        <v>21372.52</v>
      </c>
      <c r="J97" s="8">
        <f t="shared" si="50"/>
        <v>0</v>
      </c>
      <c r="K97" s="8">
        <v>1715075.7575757576</v>
      </c>
      <c r="L97" s="7">
        <v>14</v>
      </c>
    </row>
    <row r="98" spans="1:12" ht="15.75" x14ac:dyDescent="0.25">
      <c r="A98" s="19"/>
      <c r="B98" s="21"/>
      <c r="C98" s="21"/>
      <c r="D98" s="21"/>
      <c r="E98" s="21"/>
      <c r="F98" s="7" t="s">
        <v>29</v>
      </c>
      <c r="G98" s="8">
        <f>SUM(H98:J98)</f>
        <v>11000</v>
      </c>
      <c r="H98" s="8">
        <v>0</v>
      </c>
      <c r="I98" s="8">
        <v>11000</v>
      </c>
      <c r="J98" s="8">
        <v>0</v>
      </c>
      <c r="K98" s="8"/>
      <c r="L98" s="7"/>
    </row>
    <row r="99" spans="1:12" ht="15.75" x14ac:dyDescent="0.25">
      <c r="A99" s="19"/>
      <c r="B99" s="22"/>
      <c r="C99" s="22"/>
      <c r="D99" s="22"/>
      <c r="E99" s="22"/>
      <c r="F99" s="7" t="s">
        <v>12</v>
      </c>
      <c r="G99" s="8">
        <f>SUM(H99:J99)</f>
        <v>236762.52</v>
      </c>
      <c r="H99" s="8">
        <v>226390</v>
      </c>
      <c r="I99" s="8">
        <v>10372.52</v>
      </c>
      <c r="J99" s="8">
        <v>0</v>
      </c>
      <c r="K99" s="8"/>
      <c r="L99" s="7"/>
    </row>
    <row r="100" spans="1:12" ht="30.75" customHeight="1" x14ac:dyDescent="0.25">
      <c r="A100" s="1" t="s">
        <v>13</v>
      </c>
    </row>
    <row r="101" spans="1:12" ht="18.75" x14ac:dyDescent="0.25">
      <c r="A101" s="1" t="s">
        <v>30</v>
      </c>
    </row>
    <row r="102" spans="1:12" ht="18.75" x14ac:dyDescent="0.25">
      <c r="A102" s="1" t="s">
        <v>14</v>
      </c>
    </row>
    <row r="103" spans="1:12" ht="18.75" x14ac:dyDescent="0.25">
      <c r="A103" s="1"/>
    </row>
    <row r="104" spans="1:12" ht="18.75" x14ac:dyDescent="0.25">
      <c r="A104" s="2"/>
    </row>
    <row r="105" spans="1:12" x14ac:dyDescent="0.25">
      <c r="E105" s="11"/>
    </row>
  </sheetData>
  <mergeCells count="104">
    <mergeCell ref="A91:A93"/>
    <mergeCell ref="B91:B93"/>
    <mergeCell ref="C91:C93"/>
    <mergeCell ref="D91:D93"/>
    <mergeCell ref="E91:E93"/>
    <mergeCell ref="A94:E96"/>
    <mergeCell ref="A97:A99"/>
    <mergeCell ref="B97:B99"/>
    <mergeCell ref="C97:C99"/>
    <mergeCell ref="D97:D99"/>
    <mergeCell ref="E97:E99"/>
    <mergeCell ref="A85:A87"/>
    <mergeCell ref="B85:B87"/>
    <mergeCell ref="C85:C87"/>
    <mergeCell ref="D85:D87"/>
    <mergeCell ref="E85:E87"/>
    <mergeCell ref="A88:E90"/>
    <mergeCell ref="A79:A81"/>
    <mergeCell ref="B79:B81"/>
    <mergeCell ref="C79:C81"/>
    <mergeCell ref="D79:D81"/>
    <mergeCell ref="E79:E81"/>
    <mergeCell ref="A82:E84"/>
    <mergeCell ref="A73:A75"/>
    <mergeCell ref="B73:B75"/>
    <mergeCell ref="C73:C75"/>
    <mergeCell ref="D73:D75"/>
    <mergeCell ref="E73:E75"/>
    <mergeCell ref="A76:E78"/>
    <mergeCell ref="A67:A69"/>
    <mergeCell ref="B67:B69"/>
    <mergeCell ref="C67:C69"/>
    <mergeCell ref="D67:D69"/>
    <mergeCell ref="E67:E69"/>
    <mergeCell ref="A70:E72"/>
    <mergeCell ref="A61:A63"/>
    <mergeCell ref="B61:B63"/>
    <mergeCell ref="C61:C63"/>
    <mergeCell ref="D61:D63"/>
    <mergeCell ref="E61:E63"/>
    <mergeCell ref="A64:E66"/>
    <mergeCell ref="A52:E54"/>
    <mergeCell ref="A55:A57"/>
    <mergeCell ref="B55:B57"/>
    <mergeCell ref="C55:C57"/>
    <mergeCell ref="D55:D57"/>
    <mergeCell ref="E55:E57"/>
    <mergeCell ref="A58:E60"/>
    <mergeCell ref="A46:E48"/>
    <mergeCell ref="A49:A51"/>
    <mergeCell ref="B49:B51"/>
    <mergeCell ref="C49:C51"/>
    <mergeCell ref="D49:D51"/>
    <mergeCell ref="E49:E51"/>
    <mergeCell ref="A40:E42"/>
    <mergeCell ref="A43:A45"/>
    <mergeCell ref="B43:B45"/>
    <mergeCell ref="C43:C45"/>
    <mergeCell ref="D43:D45"/>
    <mergeCell ref="E43:E45"/>
    <mergeCell ref="A34:E36"/>
    <mergeCell ref="A37:A39"/>
    <mergeCell ref="B37:B39"/>
    <mergeCell ref="C37:C39"/>
    <mergeCell ref="D37:D39"/>
    <mergeCell ref="E37:E39"/>
    <mergeCell ref="A22:E24"/>
    <mergeCell ref="A25:A27"/>
    <mergeCell ref="B25:B27"/>
    <mergeCell ref="C25:C27"/>
    <mergeCell ref="D25:D27"/>
    <mergeCell ref="E25:E27"/>
    <mergeCell ref="A28:E30"/>
    <mergeCell ref="A31:A33"/>
    <mergeCell ref="B31:B33"/>
    <mergeCell ref="C31:C33"/>
    <mergeCell ref="D31:D33"/>
    <mergeCell ref="E31:E33"/>
    <mergeCell ref="A19:A21"/>
    <mergeCell ref="B19:B21"/>
    <mergeCell ref="C19:C21"/>
    <mergeCell ref="D19:D21"/>
    <mergeCell ref="E19:E21"/>
    <mergeCell ref="A16:E18"/>
    <mergeCell ref="F11:G11"/>
    <mergeCell ref="A13:E15"/>
    <mergeCell ref="A2:A4"/>
    <mergeCell ref="B2:H4"/>
    <mergeCell ref="I2:L2"/>
    <mergeCell ref="I3:L3"/>
    <mergeCell ref="I4:L4"/>
    <mergeCell ref="A5:L5"/>
    <mergeCell ref="A6:L6"/>
    <mergeCell ref="A7:A11"/>
    <mergeCell ref="B7:E7"/>
    <mergeCell ref="F7:L7"/>
    <mergeCell ref="B8:B11"/>
    <mergeCell ref="C8:C11"/>
    <mergeCell ref="D8:D11"/>
    <mergeCell ref="H8:J9"/>
    <mergeCell ref="K8:K10"/>
    <mergeCell ref="E8:E11"/>
    <mergeCell ref="F8:G10"/>
    <mergeCell ref="L8:L11"/>
  </mergeCells>
  <pageMargins left="0.39370078740157483" right="0.39370078740157483" top="0.98425196850393704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2019-06-18T04:52:02Z</dcterms:modified>
</cp:coreProperties>
</file>