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 2" sheetId="3" r:id="rId1"/>
  </sheets>
  <definedNames>
    <definedName name="_xlnm._FilterDatabase" localSheetId="0" hidden="1">'прил 2'!$A$4:$S$162</definedName>
  </definedNames>
  <calcPr calcId="152511"/>
</workbook>
</file>

<file path=xl/calcChain.xml><?xml version="1.0" encoding="utf-8"?>
<calcChain xmlns="http://schemas.openxmlformats.org/spreadsheetml/2006/main">
  <c r="G11" i="3" l="1"/>
  <c r="I31" i="3"/>
  <c r="H41" i="3" l="1"/>
  <c r="I41" i="3"/>
  <c r="J41" i="3"/>
  <c r="K41" i="3"/>
  <c r="L41" i="3"/>
  <c r="M41" i="3"/>
  <c r="N41" i="3"/>
  <c r="O41" i="3"/>
  <c r="P41" i="3"/>
  <c r="Q41" i="3"/>
  <c r="R41" i="3"/>
  <c r="F64" i="3" l="1"/>
  <c r="H39" i="3"/>
  <c r="F34" i="3"/>
  <c r="F29" i="3" s="1"/>
  <c r="H139" i="3" l="1"/>
  <c r="H99" i="3"/>
  <c r="H29" i="3"/>
  <c r="Q107" i="3" l="1"/>
  <c r="O110" i="3"/>
  <c r="O109" i="3"/>
  <c r="O108" i="3"/>
  <c r="O107" i="3"/>
  <c r="G135" i="3"/>
  <c r="F135" i="3"/>
  <c r="G134" i="3"/>
  <c r="G129" i="3" s="1"/>
  <c r="F134" i="3"/>
  <c r="F129" i="3" s="1"/>
  <c r="G133" i="3"/>
  <c r="F133" i="3"/>
  <c r="F128" i="3" s="1"/>
  <c r="G132" i="3"/>
  <c r="F132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5" i="3"/>
  <c r="F125" i="3"/>
  <c r="G124" i="3"/>
  <c r="G119" i="3" s="1"/>
  <c r="F124" i="3"/>
  <c r="F119" i="3" s="1"/>
  <c r="G123" i="3"/>
  <c r="G118" i="3" s="1"/>
  <c r="F123" i="3"/>
  <c r="F118" i="3" s="1"/>
  <c r="G122" i="3"/>
  <c r="F122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5" i="3"/>
  <c r="G110" i="3" s="1"/>
  <c r="F115" i="3"/>
  <c r="F110" i="3" s="1"/>
  <c r="G114" i="3"/>
  <c r="G109" i="3" s="1"/>
  <c r="F114" i="3"/>
  <c r="F109" i="3" s="1"/>
  <c r="G113" i="3"/>
  <c r="G108" i="3" s="1"/>
  <c r="F113" i="3"/>
  <c r="F108" i="3" s="1"/>
  <c r="G112" i="3"/>
  <c r="F112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S110" i="3"/>
  <c r="R110" i="3"/>
  <c r="Q110" i="3"/>
  <c r="P110" i="3"/>
  <c r="N110" i="3"/>
  <c r="M110" i="3"/>
  <c r="L110" i="3"/>
  <c r="K110" i="3"/>
  <c r="J110" i="3"/>
  <c r="I110" i="3"/>
  <c r="H110" i="3"/>
  <c r="S109" i="3"/>
  <c r="R109" i="3"/>
  <c r="Q109" i="3"/>
  <c r="P109" i="3"/>
  <c r="N109" i="3"/>
  <c r="M109" i="3"/>
  <c r="L109" i="3"/>
  <c r="K109" i="3"/>
  <c r="J109" i="3"/>
  <c r="I109" i="3"/>
  <c r="H109" i="3"/>
  <c r="S108" i="3"/>
  <c r="R108" i="3"/>
  <c r="Q108" i="3"/>
  <c r="P108" i="3"/>
  <c r="N108" i="3"/>
  <c r="M108" i="3"/>
  <c r="L108" i="3"/>
  <c r="K108" i="3"/>
  <c r="J108" i="3"/>
  <c r="I108" i="3"/>
  <c r="H108" i="3"/>
  <c r="S107" i="3"/>
  <c r="R107" i="3"/>
  <c r="P107" i="3"/>
  <c r="N107" i="3"/>
  <c r="M107" i="3"/>
  <c r="L107" i="3"/>
  <c r="K107" i="3"/>
  <c r="J107" i="3"/>
  <c r="I107" i="3"/>
  <c r="H107" i="3"/>
  <c r="F107" i="3"/>
  <c r="G105" i="3"/>
  <c r="F105" i="3"/>
  <c r="G104" i="3"/>
  <c r="G99" i="3" s="1"/>
  <c r="F104" i="3"/>
  <c r="F99" i="3" s="1"/>
  <c r="G103" i="3"/>
  <c r="G98" i="3" s="1"/>
  <c r="F103" i="3"/>
  <c r="G102" i="3"/>
  <c r="F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S99" i="3"/>
  <c r="R99" i="3"/>
  <c r="Q99" i="3"/>
  <c r="P99" i="3"/>
  <c r="O99" i="3"/>
  <c r="N99" i="3"/>
  <c r="M99" i="3"/>
  <c r="L99" i="3"/>
  <c r="K99" i="3"/>
  <c r="J99" i="3"/>
  <c r="I99" i="3"/>
  <c r="S98" i="3"/>
  <c r="R98" i="3"/>
  <c r="Q98" i="3"/>
  <c r="P98" i="3"/>
  <c r="O98" i="3"/>
  <c r="N98" i="3"/>
  <c r="M98" i="3"/>
  <c r="L98" i="3"/>
  <c r="K98" i="3"/>
  <c r="J98" i="3"/>
  <c r="I98" i="3"/>
  <c r="H98" i="3"/>
  <c r="S97" i="3"/>
  <c r="R97" i="3"/>
  <c r="Q97" i="3"/>
  <c r="P97" i="3"/>
  <c r="O97" i="3"/>
  <c r="N97" i="3"/>
  <c r="M97" i="3"/>
  <c r="L97" i="3"/>
  <c r="K97" i="3"/>
  <c r="J97" i="3"/>
  <c r="I97" i="3"/>
  <c r="H97" i="3"/>
  <c r="G95" i="3"/>
  <c r="F95" i="3"/>
  <c r="G94" i="3"/>
  <c r="G89" i="3" s="1"/>
  <c r="F94" i="3"/>
  <c r="F89" i="3" s="1"/>
  <c r="G93" i="3"/>
  <c r="F93" i="3"/>
  <c r="F88" i="3" s="1"/>
  <c r="G92" i="3"/>
  <c r="F92" i="3"/>
  <c r="S91" i="3"/>
  <c r="R91" i="3"/>
  <c r="Q91" i="3"/>
  <c r="P91" i="3"/>
  <c r="O91" i="3"/>
  <c r="N91" i="3"/>
  <c r="M91" i="3"/>
  <c r="L91" i="3"/>
  <c r="K91" i="3"/>
  <c r="J91" i="3"/>
  <c r="I91" i="3"/>
  <c r="H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S89" i="3"/>
  <c r="R89" i="3"/>
  <c r="Q89" i="3"/>
  <c r="P89" i="3"/>
  <c r="O89" i="3"/>
  <c r="N89" i="3"/>
  <c r="M89" i="3"/>
  <c r="L89" i="3"/>
  <c r="K89" i="3"/>
  <c r="J89" i="3"/>
  <c r="I89" i="3"/>
  <c r="H89" i="3"/>
  <c r="S88" i="3"/>
  <c r="R88" i="3"/>
  <c r="Q88" i="3"/>
  <c r="P88" i="3"/>
  <c r="O88" i="3"/>
  <c r="N88" i="3"/>
  <c r="M88" i="3"/>
  <c r="L88" i="3"/>
  <c r="K88" i="3"/>
  <c r="J88" i="3"/>
  <c r="I88" i="3"/>
  <c r="H88" i="3"/>
  <c r="S87" i="3"/>
  <c r="R87" i="3"/>
  <c r="Q87" i="3"/>
  <c r="P87" i="3"/>
  <c r="O87" i="3"/>
  <c r="N87" i="3"/>
  <c r="M87" i="3"/>
  <c r="L87" i="3"/>
  <c r="K87" i="3"/>
  <c r="J87" i="3"/>
  <c r="I87" i="3"/>
  <c r="H87" i="3"/>
  <c r="G128" i="3" l="1"/>
  <c r="G88" i="3"/>
  <c r="F91" i="3"/>
  <c r="F106" i="3"/>
  <c r="F111" i="3"/>
  <c r="F131" i="3"/>
  <c r="F97" i="3"/>
  <c r="F101" i="3"/>
  <c r="F121" i="3"/>
  <c r="I96" i="3"/>
  <c r="O86" i="3"/>
  <c r="O116" i="3"/>
  <c r="J86" i="3"/>
  <c r="N86" i="3"/>
  <c r="R86" i="3"/>
  <c r="I106" i="3"/>
  <c r="M106" i="3"/>
  <c r="K106" i="3"/>
  <c r="P106" i="3"/>
  <c r="K96" i="3"/>
  <c r="S96" i="3"/>
  <c r="M96" i="3"/>
  <c r="O126" i="3"/>
  <c r="L106" i="3"/>
  <c r="H116" i="3"/>
  <c r="L116" i="3"/>
  <c r="P116" i="3"/>
  <c r="J116" i="3"/>
  <c r="N116" i="3"/>
  <c r="R116" i="3"/>
  <c r="S106" i="3"/>
  <c r="I86" i="3"/>
  <c r="M86" i="3"/>
  <c r="Q86" i="3"/>
  <c r="J96" i="3"/>
  <c r="N96" i="3"/>
  <c r="R96" i="3"/>
  <c r="K126" i="3"/>
  <c r="K86" i="3"/>
  <c r="S86" i="3"/>
  <c r="H96" i="3"/>
  <c r="L96" i="3"/>
  <c r="P96" i="3"/>
  <c r="J106" i="3"/>
  <c r="N106" i="3"/>
  <c r="I116" i="3"/>
  <c r="M116" i="3"/>
  <c r="K116" i="3"/>
  <c r="S116" i="3"/>
  <c r="J126" i="3"/>
  <c r="R126" i="3"/>
  <c r="H86" i="3"/>
  <c r="L86" i="3"/>
  <c r="P86" i="3"/>
  <c r="Q96" i="3"/>
  <c r="O96" i="3"/>
  <c r="G101" i="3"/>
  <c r="R106" i="3"/>
  <c r="G111" i="3"/>
  <c r="I126" i="3"/>
  <c r="M126" i="3"/>
  <c r="Q126" i="3"/>
  <c r="S126" i="3"/>
  <c r="H106" i="3"/>
  <c r="H126" i="3"/>
  <c r="L126" i="3"/>
  <c r="P126" i="3"/>
  <c r="N126" i="3"/>
  <c r="F98" i="3"/>
  <c r="G131" i="3"/>
  <c r="G91" i="3"/>
  <c r="Q106" i="3"/>
  <c r="G107" i="3"/>
  <c r="G106" i="3" s="1"/>
  <c r="G97" i="3"/>
  <c r="G96" i="3" s="1"/>
  <c r="Q116" i="3"/>
  <c r="G121" i="3"/>
  <c r="O106" i="3"/>
  <c r="F127" i="3"/>
  <c r="F126" i="3" s="1"/>
  <c r="G127" i="3"/>
  <c r="F117" i="3"/>
  <c r="F116" i="3" s="1"/>
  <c r="G117" i="3"/>
  <c r="G116" i="3" s="1"/>
  <c r="F87" i="3"/>
  <c r="F86" i="3" s="1"/>
  <c r="G87" i="3"/>
  <c r="F96" i="3" l="1"/>
  <c r="G86" i="3"/>
  <c r="G126" i="3"/>
  <c r="H151" i="3" l="1"/>
  <c r="I151" i="3"/>
  <c r="J151" i="3"/>
  <c r="K151" i="3"/>
  <c r="L151" i="3"/>
  <c r="M151" i="3"/>
  <c r="N151" i="3"/>
  <c r="O151" i="3"/>
  <c r="P151" i="3"/>
  <c r="Q151" i="3"/>
  <c r="R151" i="3"/>
  <c r="S151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H147" i="3"/>
  <c r="I147" i="3"/>
  <c r="J147" i="3"/>
  <c r="K147" i="3"/>
  <c r="L147" i="3"/>
  <c r="M147" i="3"/>
  <c r="N147" i="3"/>
  <c r="N146" i="3" s="1"/>
  <c r="O147" i="3"/>
  <c r="O146" i="3" s="1"/>
  <c r="P147" i="3"/>
  <c r="P146" i="3" s="1"/>
  <c r="Q147" i="3"/>
  <c r="Q146" i="3" s="1"/>
  <c r="R147" i="3"/>
  <c r="R146" i="3" s="1"/>
  <c r="S147" i="3"/>
  <c r="S146" i="3" s="1"/>
  <c r="H146" i="3"/>
  <c r="I146" i="3"/>
  <c r="J146" i="3"/>
  <c r="K146" i="3"/>
  <c r="L146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I139" i="3"/>
  <c r="J139" i="3"/>
  <c r="K139" i="3"/>
  <c r="L139" i="3"/>
  <c r="M139" i="3"/>
  <c r="N139" i="3"/>
  <c r="O139" i="3"/>
  <c r="P139" i="3"/>
  <c r="Q139" i="3"/>
  <c r="R139" i="3"/>
  <c r="S139" i="3"/>
  <c r="H138" i="3"/>
  <c r="I138" i="3"/>
  <c r="J138" i="3"/>
  <c r="K138" i="3"/>
  <c r="L138" i="3"/>
  <c r="M138" i="3"/>
  <c r="N138" i="3"/>
  <c r="O138" i="3"/>
  <c r="P138" i="3"/>
  <c r="Q138" i="3"/>
  <c r="R138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H81" i="3"/>
  <c r="I81" i="3"/>
  <c r="J81" i="3"/>
  <c r="K81" i="3"/>
  <c r="L81" i="3"/>
  <c r="M81" i="3"/>
  <c r="N81" i="3"/>
  <c r="O81" i="3"/>
  <c r="P81" i="3"/>
  <c r="Q81" i="3"/>
  <c r="R81" i="3"/>
  <c r="S81" i="3"/>
  <c r="H80" i="3"/>
  <c r="I80" i="3"/>
  <c r="J80" i="3"/>
  <c r="K80" i="3"/>
  <c r="L80" i="3"/>
  <c r="M80" i="3"/>
  <c r="N80" i="3"/>
  <c r="O80" i="3"/>
  <c r="P80" i="3"/>
  <c r="Q80" i="3"/>
  <c r="R80" i="3"/>
  <c r="S80" i="3"/>
  <c r="H79" i="3"/>
  <c r="I79" i="3"/>
  <c r="J79" i="3"/>
  <c r="K79" i="3"/>
  <c r="L79" i="3"/>
  <c r="M79" i="3"/>
  <c r="N79" i="3"/>
  <c r="O79" i="3"/>
  <c r="P79" i="3"/>
  <c r="Q79" i="3"/>
  <c r="R79" i="3"/>
  <c r="S79" i="3"/>
  <c r="H78" i="3"/>
  <c r="I78" i="3"/>
  <c r="J78" i="3"/>
  <c r="K78" i="3"/>
  <c r="L78" i="3"/>
  <c r="M78" i="3"/>
  <c r="N78" i="3"/>
  <c r="O78" i="3"/>
  <c r="P78" i="3"/>
  <c r="Q78" i="3"/>
  <c r="R78" i="3"/>
  <c r="S78" i="3"/>
  <c r="H77" i="3"/>
  <c r="I77" i="3"/>
  <c r="J77" i="3"/>
  <c r="K77" i="3"/>
  <c r="K76" i="3" s="1"/>
  <c r="L77" i="3"/>
  <c r="M77" i="3"/>
  <c r="N77" i="3"/>
  <c r="O77" i="3"/>
  <c r="O76" i="3" s="1"/>
  <c r="P77" i="3"/>
  <c r="Q77" i="3"/>
  <c r="R77" i="3"/>
  <c r="S77" i="3"/>
  <c r="S76" i="3" s="1"/>
  <c r="H71" i="3"/>
  <c r="I71" i="3"/>
  <c r="J71" i="3"/>
  <c r="K71" i="3"/>
  <c r="L71" i="3"/>
  <c r="M71" i="3"/>
  <c r="N71" i="3"/>
  <c r="O71" i="3"/>
  <c r="P71" i="3"/>
  <c r="Q71" i="3"/>
  <c r="R71" i="3"/>
  <c r="S71" i="3"/>
  <c r="H70" i="3"/>
  <c r="I70" i="3"/>
  <c r="J70" i="3"/>
  <c r="K70" i="3"/>
  <c r="L70" i="3"/>
  <c r="M70" i="3"/>
  <c r="N70" i="3"/>
  <c r="O70" i="3"/>
  <c r="P70" i="3"/>
  <c r="Q70" i="3"/>
  <c r="R70" i="3"/>
  <c r="S70" i="3"/>
  <c r="H69" i="3"/>
  <c r="I69" i="3"/>
  <c r="J69" i="3"/>
  <c r="K69" i="3"/>
  <c r="L69" i="3"/>
  <c r="M69" i="3"/>
  <c r="N69" i="3"/>
  <c r="O69" i="3"/>
  <c r="P69" i="3"/>
  <c r="Q69" i="3"/>
  <c r="R69" i="3"/>
  <c r="S69" i="3"/>
  <c r="H68" i="3"/>
  <c r="I68" i="3"/>
  <c r="J68" i="3"/>
  <c r="K68" i="3"/>
  <c r="L68" i="3"/>
  <c r="M68" i="3"/>
  <c r="N68" i="3"/>
  <c r="O68" i="3"/>
  <c r="P68" i="3"/>
  <c r="Q68" i="3"/>
  <c r="R68" i="3"/>
  <c r="S68" i="3"/>
  <c r="H67" i="3"/>
  <c r="H66" i="3" s="1"/>
  <c r="I67" i="3"/>
  <c r="J67" i="3"/>
  <c r="J66" i="3" s="1"/>
  <c r="K67" i="3"/>
  <c r="K66" i="3" s="1"/>
  <c r="L67" i="3"/>
  <c r="M67" i="3"/>
  <c r="N67" i="3"/>
  <c r="O67" i="3"/>
  <c r="O66" i="3" s="1"/>
  <c r="P67" i="3"/>
  <c r="Q67" i="3"/>
  <c r="R67" i="3"/>
  <c r="S67" i="3"/>
  <c r="I61" i="3"/>
  <c r="J61" i="3"/>
  <c r="K61" i="3"/>
  <c r="L61" i="3"/>
  <c r="M61" i="3"/>
  <c r="N61" i="3"/>
  <c r="O61" i="3"/>
  <c r="P61" i="3"/>
  <c r="Q61" i="3"/>
  <c r="R61" i="3"/>
  <c r="S61" i="3"/>
  <c r="H60" i="3"/>
  <c r="I60" i="3"/>
  <c r="J60" i="3"/>
  <c r="K60" i="3"/>
  <c r="L60" i="3"/>
  <c r="M60" i="3"/>
  <c r="N60" i="3"/>
  <c r="O60" i="3"/>
  <c r="P60" i="3"/>
  <c r="Q60" i="3"/>
  <c r="R60" i="3"/>
  <c r="S60" i="3"/>
  <c r="H59" i="3"/>
  <c r="I59" i="3"/>
  <c r="J59" i="3"/>
  <c r="K59" i="3"/>
  <c r="L59" i="3"/>
  <c r="M59" i="3"/>
  <c r="N59" i="3"/>
  <c r="O59" i="3"/>
  <c r="P59" i="3"/>
  <c r="Q59" i="3"/>
  <c r="R59" i="3"/>
  <c r="S59" i="3"/>
  <c r="I58" i="3"/>
  <c r="J58" i="3"/>
  <c r="K58" i="3"/>
  <c r="L58" i="3"/>
  <c r="M58" i="3"/>
  <c r="N58" i="3"/>
  <c r="O58" i="3"/>
  <c r="P58" i="3"/>
  <c r="Q58" i="3"/>
  <c r="R58" i="3"/>
  <c r="S58" i="3"/>
  <c r="H57" i="3"/>
  <c r="I57" i="3"/>
  <c r="J57" i="3"/>
  <c r="K57" i="3"/>
  <c r="L57" i="3"/>
  <c r="M57" i="3"/>
  <c r="N57" i="3"/>
  <c r="O57" i="3"/>
  <c r="P57" i="3"/>
  <c r="Q57" i="3"/>
  <c r="R57" i="3"/>
  <c r="S57" i="3"/>
  <c r="H51" i="3"/>
  <c r="I51" i="3"/>
  <c r="J51" i="3"/>
  <c r="K51" i="3"/>
  <c r="L51" i="3"/>
  <c r="M51" i="3"/>
  <c r="N51" i="3"/>
  <c r="O51" i="3"/>
  <c r="P51" i="3"/>
  <c r="Q51" i="3"/>
  <c r="R51" i="3"/>
  <c r="S51" i="3"/>
  <c r="H50" i="3"/>
  <c r="I50" i="3"/>
  <c r="J50" i="3"/>
  <c r="K50" i="3"/>
  <c r="L50" i="3"/>
  <c r="M50" i="3"/>
  <c r="N50" i="3"/>
  <c r="O50" i="3"/>
  <c r="P50" i="3"/>
  <c r="Q50" i="3"/>
  <c r="R50" i="3"/>
  <c r="S50" i="3"/>
  <c r="H49" i="3"/>
  <c r="I49" i="3"/>
  <c r="J49" i="3"/>
  <c r="K49" i="3"/>
  <c r="L49" i="3"/>
  <c r="M49" i="3"/>
  <c r="N49" i="3"/>
  <c r="O49" i="3"/>
  <c r="P49" i="3"/>
  <c r="Q49" i="3"/>
  <c r="R49" i="3"/>
  <c r="S49" i="3"/>
  <c r="S47" i="3"/>
  <c r="H48" i="3"/>
  <c r="I48" i="3"/>
  <c r="J48" i="3"/>
  <c r="K48" i="3"/>
  <c r="L48" i="3"/>
  <c r="M48" i="3"/>
  <c r="N48" i="3"/>
  <c r="O48" i="3"/>
  <c r="P48" i="3"/>
  <c r="Q48" i="3"/>
  <c r="R48" i="3"/>
  <c r="S48" i="3"/>
  <c r="H47" i="3"/>
  <c r="I47" i="3"/>
  <c r="J47" i="3"/>
  <c r="K47" i="3"/>
  <c r="L47" i="3"/>
  <c r="M47" i="3"/>
  <c r="N47" i="3"/>
  <c r="O47" i="3"/>
  <c r="P47" i="3"/>
  <c r="Q47" i="3"/>
  <c r="R47" i="3"/>
  <c r="S41" i="3"/>
  <c r="H40" i="3"/>
  <c r="I40" i="3"/>
  <c r="J40" i="3"/>
  <c r="K40" i="3"/>
  <c r="L40" i="3"/>
  <c r="M40" i="3"/>
  <c r="N40" i="3"/>
  <c r="O40" i="3"/>
  <c r="P40" i="3"/>
  <c r="Q40" i="3"/>
  <c r="R40" i="3"/>
  <c r="S40" i="3"/>
  <c r="I39" i="3"/>
  <c r="J39" i="3"/>
  <c r="K39" i="3"/>
  <c r="L39" i="3"/>
  <c r="M39" i="3"/>
  <c r="N39" i="3"/>
  <c r="O39" i="3"/>
  <c r="P39" i="3"/>
  <c r="Q39" i="3"/>
  <c r="R39" i="3"/>
  <c r="S39" i="3"/>
  <c r="H38" i="3"/>
  <c r="I38" i="3"/>
  <c r="J38" i="3"/>
  <c r="K38" i="3"/>
  <c r="L38" i="3"/>
  <c r="M38" i="3"/>
  <c r="N38" i="3"/>
  <c r="O38" i="3"/>
  <c r="P38" i="3"/>
  <c r="Q38" i="3"/>
  <c r="R38" i="3"/>
  <c r="S38" i="3"/>
  <c r="H37" i="3"/>
  <c r="I37" i="3"/>
  <c r="J37" i="3"/>
  <c r="K37" i="3"/>
  <c r="L37" i="3"/>
  <c r="M37" i="3"/>
  <c r="N37" i="3"/>
  <c r="O37" i="3"/>
  <c r="P37" i="3"/>
  <c r="Q37" i="3"/>
  <c r="R37" i="3"/>
  <c r="S37" i="3"/>
  <c r="H31" i="3"/>
  <c r="J31" i="3"/>
  <c r="K31" i="3"/>
  <c r="L31" i="3"/>
  <c r="M31" i="3"/>
  <c r="N31" i="3"/>
  <c r="O31" i="3"/>
  <c r="P31" i="3"/>
  <c r="Q31" i="3"/>
  <c r="R31" i="3"/>
  <c r="S31" i="3"/>
  <c r="H30" i="3"/>
  <c r="H25" i="3" s="1"/>
  <c r="H20" i="3" s="1"/>
  <c r="I30" i="3"/>
  <c r="I25" i="3" s="1"/>
  <c r="I20" i="3" s="1"/>
  <c r="J30" i="3"/>
  <c r="J25" i="3" s="1"/>
  <c r="J20" i="3" s="1"/>
  <c r="K30" i="3"/>
  <c r="K25" i="3" s="1"/>
  <c r="L30" i="3"/>
  <c r="L25" i="3" s="1"/>
  <c r="L20" i="3" s="1"/>
  <c r="M30" i="3"/>
  <c r="M25" i="3" s="1"/>
  <c r="M20" i="3" s="1"/>
  <c r="N30" i="3"/>
  <c r="N25" i="3" s="1"/>
  <c r="N20" i="3" s="1"/>
  <c r="O30" i="3"/>
  <c r="O25" i="3" s="1"/>
  <c r="O20" i="3" s="1"/>
  <c r="P30" i="3"/>
  <c r="P25" i="3" s="1"/>
  <c r="P20" i="3" s="1"/>
  <c r="Q30" i="3"/>
  <c r="Q25" i="3" s="1"/>
  <c r="Q20" i="3" s="1"/>
  <c r="R30" i="3"/>
  <c r="R25" i="3" s="1"/>
  <c r="R20" i="3" s="1"/>
  <c r="S30" i="3"/>
  <c r="S25" i="3" s="1"/>
  <c r="S20" i="3" s="1"/>
  <c r="H19" i="3"/>
  <c r="I29" i="3"/>
  <c r="J29" i="3"/>
  <c r="J24" i="3" s="1"/>
  <c r="J19" i="3" s="1"/>
  <c r="K29" i="3"/>
  <c r="L29" i="3"/>
  <c r="L24" i="3" s="1"/>
  <c r="L19" i="3" s="1"/>
  <c r="M29" i="3"/>
  <c r="M24" i="3" s="1"/>
  <c r="M19" i="3" s="1"/>
  <c r="N29" i="3"/>
  <c r="N24" i="3" s="1"/>
  <c r="N19" i="3" s="1"/>
  <c r="O29" i="3"/>
  <c r="O24" i="3" s="1"/>
  <c r="O19" i="3" s="1"/>
  <c r="P29" i="3"/>
  <c r="P24" i="3" s="1"/>
  <c r="P19" i="3" s="1"/>
  <c r="Q29" i="3"/>
  <c r="Q24" i="3" s="1"/>
  <c r="Q19" i="3" s="1"/>
  <c r="R29" i="3"/>
  <c r="R24" i="3" s="1"/>
  <c r="R19" i="3" s="1"/>
  <c r="S29" i="3"/>
  <c r="S24" i="3" s="1"/>
  <c r="S19" i="3" s="1"/>
  <c r="H28" i="3"/>
  <c r="H18" i="3" s="1"/>
  <c r="I28" i="3"/>
  <c r="J28" i="3"/>
  <c r="K28" i="3"/>
  <c r="L28" i="3"/>
  <c r="L23" i="3" s="1"/>
  <c r="L18" i="3" s="1"/>
  <c r="M28" i="3"/>
  <c r="M23" i="3" s="1"/>
  <c r="M18" i="3" s="1"/>
  <c r="N28" i="3"/>
  <c r="O28" i="3"/>
  <c r="O23" i="3" s="1"/>
  <c r="O18" i="3" s="1"/>
  <c r="P28" i="3"/>
  <c r="P23" i="3" s="1"/>
  <c r="P18" i="3" s="1"/>
  <c r="Q28" i="3"/>
  <c r="R28" i="3"/>
  <c r="R23" i="3" s="1"/>
  <c r="R18" i="3" s="1"/>
  <c r="S28" i="3"/>
  <c r="H27" i="3"/>
  <c r="I27" i="3"/>
  <c r="I26" i="3" s="1"/>
  <c r="J27" i="3"/>
  <c r="K27" i="3"/>
  <c r="L27" i="3"/>
  <c r="M27" i="3"/>
  <c r="N27" i="3"/>
  <c r="O27" i="3"/>
  <c r="P27" i="3"/>
  <c r="Q27" i="3"/>
  <c r="R27" i="3"/>
  <c r="S27" i="3"/>
  <c r="I19" i="3"/>
  <c r="K19" i="3"/>
  <c r="I18" i="3"/>
  <c r="K18" i="3"/>
  <c r="I17" i="3"/>
  <c r="K17" i="3"/>
  <c r="G32" i="3"/>
  <c r="G27" i="3" s="1"/>
  <c r="G33" i="3"/>
  <c r="G28" i="3" s="1"/>
  <c r="G34" i="3"/>
  <c r="G29" i="3" s="1"/>
  <c r="G35" i="3"/>
  <c r="G30" i="3" s="1"/>
  <c r="G42" i="3"/>
  <c r="G37" i="3" s="1"/>
  <c r="G43" i="3"/>
  <c r="G44" i="3"/>
  <c r="G45" i="3"/>
  <c r="G40" i="3" s="1"/>
  <c r="G52" i="3"/>
  <c r="G47" i="3" s="1"/>
  <c r="G53" i="3"/>
  <c r="G48" i="3" s="1"/>
  <c r="G54" i="3"/>
  <c r="G49" i="3" s="1"/>
  <c r="G55" i="3"/>
  <c r="G50" i="3" s="1"/>
  <c r="G62" i="3"/>
  <c r="G57" i="3" s="1"/>
  <c r="G63" i="3"/>
  <c r="G64" i="3"/>
  <c r="G65" i="3"/>
  <c r="G60" i="3" s="1"/>
  <c r="G72" i="3"/>
  <c r="G67" i="3" s="1"/>
  <c r="G73" i="3"/>
  <c r="G68" i="3" s="1"/>
  <c r="G74" i="3"/>
  <c r="G69" i="3" s="1"/>
  <c r="G75" i="3"/>
  <c r="G70" i="3" s="1"/>
  <c r="G82" i="3"/>
  <c r="G77" i="3" s="1"/>
  <c r="G83" i="3"/>
  <c r="G78" i="3" s="1"/>
  <c r="G84" i="3"/>
  <c r="G79" i="3" s="1"/>
  <c r="G85" i="3"/>
  <c r="G80" i="3" s="1"/>
  <c r="G142" i="3"/>
  <c r="G137" i="3" s="1"/>
  <c r="G143" i="3"/>
  <c r="G144" i="3"/>
  <c r="G145" i="3"/>
  <c r="G140" i="3" s="1"/>
  <c r="G152" i="3"/>
  <c r="G147" i="3" s="1"/>
  <c r="G153" i="3"/>
  <c r="G154" i="3"/>
  <c r="G149" i="3" s="1"/>
  <c r="G155" i="3"/>
  <c r="G150" i="3" s="1"/>
  <c r="F18" i="3"/>
  <c r="F19" i="3"/>
  <c r="F32" i="3"/>
  <c r="F33" i="3"/>
  <c r="F28" i="3" s="1"/>
  <c r="F35" i="3"/>
  <c r="F30" i="3" s="1"/>
  <c r="F42" i="3"/>
  <c r="F43" i="3"/>
  <c r="F38" i="3" s="1"/>
  <c r="F44" i="3"/>
  <c r="F39" i="3" s="1"/>
  <c r="F45" i="3"/>
  <c r="F40" i="3" s="1"/>
  <c r="F52" i="3"/>
  <c r="F53" i="3"/>
  <c r="F48" i="3" s="1"/>
  <c r="F54" i="3"/>
  <c r="F49" i="3" s="1"/>
  <c r="F55" i="3"/>
  <c r="F50" i="3" s="1"/>
  <c r="F62" i="3"/>
  <c r="F59" i="3"/>
  <c r="F65" i="3"/>
  <c r="F60" i="3" s="1"/>
  <c r="F72" i="3"/>
  <c r="F73" i="3"/>
  <c r="F68" i="3" s="1"/>
  <c r="F74" i="3"/>
  <c r="F69" i="3" s="1"/>
  <c r="F75" i="3"/>
  <c r="F70" i="3" s="1"/>
  <c r="F82" i="3"/>
  <c r="F83" i="3"/>
  <c r="F78" i="3" s="1"/>
  <c r="F84" i="3"/>
  <c r="F79" i="3" s="1"/>
  <c r="F85" i="3"/>
  <c r="F80" i="3" s="1"/>
  <c r="F142" i="3"/>
  <c r="F143" i="3"/>
  <c r="F138" i="3" s="1"/>
  <c r="F144" i="3"/>
  <c r="F139" i="3" s="1"/>
  <c r="F145" i="3"/>
  <c r="F140" i="3" s="1"/>
  <c r="F152" i="3"/>
  <c r="F153" i="3"/>
  <c r="F148" i="3" s="1"/>
  <c r="F154" i="3"/>
  <c r="F149" i="3" s="1"/>
  <c r="F155" i="3"/>
  <c r="F150" i="3" s="1"/>
  <c r="G139" i="3" l="1"/>
  <c r="G148" i="3"/>
  <c r="G146" i="3" s="1"/>
  <c r="Q14" i="3"/>
  <c r="G59" i="3"/>
  <c r="G58" i="3"/>
  <c r="G39" i="3"/>
  <c r="G138" i="3"/>
  <c r="F27" i="3"/>
  <c r="F26" i="3" s="1"/>
  <c r="F31" i="3"/>
  <c r="P22" i="3"/>
  <c r="P21" i="3" s="1"/>
  <c r="P26" i="3"/>
  <c r="L22" i="3"/>
  <c r="L21" i="3" s="1"/>
  <c r="L26" i="3"/>
  <c r="H22" i="3"/>
  <c r="H17" i="3" s="1"/>
  <c r="H16" i="3" s="1"/>
  <c r="H26" i="3"/>
  <c r="F57" i="3"/>
  <c r="F47" i="3"/>
  <c r="F46" i="3" s="1"/>
  <c r="F51" i="3"/>
  <c r="F37" i="3"/>
  <c r="F36" i="3" s="1"/>
  <c r="F41" i="3"/>
  <c r="G26" i="3"/>
  <c r="S22" i="3"/>
  <c r="S17" i="3" s="1"/>
  <c r="S12" i="3" s="1"/>
  <c r="S26" i="3"/>
  <c r="O22" i="3"/>
  <c r="O21" i="3" s="1"/>
  <c r="O26" i="3"/>
  <c r="K26" i="3"/>
  <c r="F147" i="3"/>
  <c r="F146" i="3" s="1"/>
  <c r="F151" i="3"/>
  <c r="F137" i="3"/>
  <c r="F136" i="3" s="1"/>
  <c r="F141" i="3"/>
  <c r="F77" i="3"/>
  <c r="F76" i="3" s="1"/>
  <c r="F81" i="3"/>
  <c r="F67" i="3"/>
  <c r="F66" i="3" s="1"/>
  <c r="F71" i="3"/>
  <c r="R22" i="3"/>
  <c r="R17" i="3" s="1"/>
  <c r="R16" i="3" s="1"/>
  <c r="R26" i="3"/>
  <c r="N22" i="3"/>
  <c r="N17" i="3" s="1"/>
  <c r="N12" i="3" s="1"/>
  <c r="N26" i="3"/>
  <c r="J22" i="3"/>
  <c r="J17" i="3" s="1"/>
  <c r="J12" i="3" s="1"/>
  <c r="J26" i="3"/>
  <c r="Q22" i="3"/>
  <c r="Q17" i="3" s="1"/>
  <c r="Q12" i="3" s="1"/>
  <c r="Q26" i="3"/>
  <c r="M22" i="3"/>
  <c r="M17" i="3" s="1"/>
  <c r="M16" i="3" s="1"/>
  <c r="M26" i="3"/>
  <c r="S136" i="3"/>
  <c r="O136" i="3"/>
  <c r="K136" i="3"/>
  <c r="G38" i="3"/>
  <c r="G41" i="3"/>
  <c r="Q36" i="3"/>
  <c r="M36" i="3"/>
  <c r="Q136" i="3"/>
  <c r="M136" i="3"/>
  <c r="S36" i="3"/>
  <c r="O36" i="3"/>
  <c r="K36" i="3"/>
  <c r="L136" i="3"/>
  <c r="H14" i="3"/>
  <c r="I136" i="3"/>
  <c r="I21" i="3"/>
  <c r="G25" i="3"/>
  <c r="G20" i="3" s="1"/>
  <c r="S56" i="3"/>
  <c r="O56" i="3"/>
  <c r="F25" i="3"/>
  <c r="F20" i="3" s="1"/>
  <c r="K20" i="3"/>
  <c r="K15" i="3" s="1"/>
  <c r="N23" i="3"/>
  <c r="J23" i="3"/>
  <c r="G24" i="3"/>
  <c r="G19" i="3" s="1"/>
  <c r="O17" i="3"/>
  <c r="O12" i="3" s="1"/>
  <c r="K21" i="3"/>
  <c r="S23" i="3"/>
  <c r="S18" i="3" s="1"/>
  <c r="S13" i="3" s="1"/>
  <c r="Q23" i="3"/>
  <c r="I66" i="3"/>
  <c r="P136" i="3"/>
  <c r="Q56" i="3"/>
  <c r="M56" i="3"/>
  <c r="P56" i="3"/>
  <c r="L56" i="3"/>
  <c r="K56" i="3"/>
  <c r="N66" i="3"/>
  <c r="R66" i="3"/>
  <c r="I36" i="3"/>
  <c r="Q66" i="3"/>
  <c r="M66" i="3"/>
  <c r="P66" i="3"/>
  <c r="L66" i="3"/>
  <c r="H136" i="3"/>
  <c r="I56" i="3"/>
  <c r="M146" i="3"/>
  <c r="S66" i="3"/>
  <c r="G151" i="3"/>
  <c r="G141" i="3"/>
  <c r="R136" i="3"/>
  <c r="N136" i="3"/>
  <c r="J136" i="3"/>
  <c r="G81" i="3"/>
  <c r="Q76" i="3"/>
  <c r="M76" i="3"/>
  <c r="I76" i="3"/>
  <c r="P76" i="3"/>
  <c r="L76" i="3"/>
  <c r="H76" i="3"/>
  <c r="R76" i="3"/>
  <c r="N76" i="3"/>
  <c r="J76" i="3"/>
  <c r="G76" i="3"/>
  <c r="G71" i="3"/>
  <c r="G66" i="3"/>
  <c r="G61" i="3"/>
  <c r="R56" i="3"/>
  <c r="N56" i="3"/>
  <c r="J56" i="3"/>
  <c r="R46" i="3"/>
  <c r="N46" i="3"/>
  <c r="J46" i="3"/>
  <c r="G51" i="3"/>
  <c r="Q46" i="3"/>
  <c r="M46" i="3"/>
  <c r="I46" i="3"/>
  <c r="O46" i="3"/>
  <c r="K46" i="3"/>
  <c r="S46" i="3"/>
  <c r="P46" i="3"/>
  <c r="L46" i="3"/>
  <c r="H46" i="3"/>
  <c r="G46" i="3"/>
  <c r="H36" i="3"/>
  <c r="R36" i="3"/>
  <c r="N36" i="3"/>
  <c r="J36" i="3"/>
  <c r="M13" i="3"/>
  <c r="I13" i="3"/>
  <c r="P36" i="3"/>
  <c r="L36" i="3"/>
  <c r="G31" i="3"/>
  <c r="R15" i="3"/>
  <c r="N15" i="3"/>
  <c r="J15" i="3"/>
  <c r="R13" i="3"/>
  <c r="R14" i="3"/>
  <c r="N14" i="3"/>
  <c r="J14" i="3"/>
  <c r="Q15" i="3"/>
  <c r="M15" i="3"/>
  <c r="I15" i="3"/>
  <c r="M14" i="3"/>
  <c r="S15" i="3"/>
  <c r="P13" i="3"/>
  <c r="L13" i="3"/>
  <c r="P15" i="3"/>
  <c r="L15" i="3"/>
  <c r="H15" i="3"/>
  <c r="O15" i="3"/>
  <c r="P14" i="3"/>
  <c r="L14" i="3"/>
  <c r="O13" i="3"/>
  <c r="K13" i="3"/>
  <c r="S14" i="3"/>
  <c r="O14" i="3"/>
  <c r="K14" i="3"/>
  <c r="I12" i="3"/>
  <c r="K12" i="3"/>
  <c r="I16" i="3"/>
  <c r="I14" i="3"/>
  <c r="G136" i="3" l="1"/>
  <c r="M12" i="3"/>
  <c r="M21" i="3"/>
  <c r="H12" i="3"/>
  <c r="G22" i="3"/>
  <c r="G17" i="3" s="1"/>
  <c r="P17" i="3"/>
  <c r="P16" i="3" s="1"/>
  <c r="G56" i="3"/>
  <c r="G36" i="3"/>
  <c r="R21" i="3"/>
  <c r="L17" i="3"/>
  <c r="L16" i="3" s="1"/>
  <c r="R12" i="3"/>
  <c r="R11" i="3" s="1"/>
  <c r="H21" i="3"/>
  <c r="F22" i="3"/>
  <c r="F17" i="3" s="1"/>
  <c r="F16" i="3" s="1"/>
  <c r="O16" i="3"/>
  <c r="K16" i="3"/>
  <c r="S21" i="3"/>
  <c r="N18" i="3"/>
  <c r="N21" i="3"/>
  <c r="S16" i="3"/>
  <c r="Q18" i="3"/>
  <c r="G23" i="3"/>
  <c r="Q21" i="3"/>
  <c r="J21" i="3"/>
  <c r="J18" i="3"/>
  <c r="J13" i="3" s="1"/>
  <c r="M11" i="3"/>
  <c r="I11" i="3"/>
  <c r="G15" i="3"/>
  <c r="K11" i="3"/>
  <c r="F15" i="3"/>
  <c r="F14" i="3"/>
  <c r="G14" i="3"/>
  <c r="O11" i="3"/>
  <c r="G12" i="3"/>
  <c r="S11" i="3"/>
  <c r="F21" i="3" l="1"/>
  <c r="L12" i="3"/>
  <c r="L11" i="3" s="1"/>
  <c r="P12" i="3"/>
  <c r="P11" i="3" s="1"/>
  <c r="J11" i="3"/>
  <c r="J16" i="3"/>
  <c r="Q16" i="3"/>
  <c r="Q13" i="3"/>
  <c r="G18" i="3"/>
  <c r="G16" i="3" s="1"/>
  <c r="G21" i="3"/>
  <c r="N16" i="3"/>
  <c r="N13" i="3"/>
  <c r="N11" i="3" s="1"/>
  <c r="F12" i="3" l="1"/>
  <c r="Q11" i="3"/>
  <c r="G13" i="3"/>
  <c r="F63" i="3" l="1"/>
  <c r="H61" i="3"/>
  <c r="H58" i="3"/>
  <c r="F58" i="3" l="1"/>
  <c r="F56" i="3" s="1"/>
  <c r="F61" i="3"/>
  <c r="H56" i="3"/>
  <c r="H13" i="3"/>
  <c r="F13" i="3" s="1"/>
  <c r="F11" i="3" s="1"/>
  <c r="H11" i="3" l="1"/>
</calcChain>
</file>

<file path=xl/sharedStrings.xml><?xml version="1.0" encoding="utf-8"?>
<sst xmlns="http://schemas.openxmlformats.org/spreadsheetml/2006/main" count="267" uniqueCount="74">
  <si>
    <t>Наименование объекта</t>
  </si>
  <si>
    <t>№</t>
  </si>
  <si>
    <t>в том числе:</t>
  </si>
  <si>
    <t>тыс. руб.</t>
  </si>
  <si>
    <t>ПСД</t>
  </si>
  <si>
    <t>СМР</t>
  </si>
  <si>
    <t>Применяемые сокращения:</t>
  </si>
  <si>
    <t>ПСД – проектно-сметная документация;</t>
  </si>
  <si>
    <t>Финансовое обеспечение реализации Региональной программы по повышению качества водоснабжения</t>
  </si>
  <si>
    <t>на территории Новосибирской области на период с 2019 по 2024 год</t>
  </si>
  <si>
    <t>Источники финансирования</t>
  </si>
  <si>
    <t>Объем средств на реализацию программных мероприятий</t>
  </si>
  <si>
    <t>За период реализации программы:</t>
  </si>
  <si>
    <t>2019 год</t>
  </si>
  <si>
    <t>2020 год</t>
  </si>
  <si>
    <t>2021 год</t>
  </si>
  <si>
    <t>2022 год</t>
  </si>
  <si>
    <t>2023 год</t>
  </si>
  <si>
    <t>2024 год</t>
  </si>
  <si>
    <t>Общая стоимость</t>
  </si>
  <si>
    <t>ФБ</t>
  </si>
  <si>
    <t>БС</t>
  </si>
  <si>
    <t>МБ</t>
  </si>
  <si>
    <t>ВБ</t>
  </si>
  <si>
    <t>СМР – строительно-монтажные работы;</t>
  </si>
  <si>
    <t>ФБ – федеральный бюджет;</t>
  </si>
  <si>
    <t>БС – бюджет субъекта Российской Федерации;</t>
  </si>
  <si>
    <t>МБ - бюджет муниципального образования;</t>
  </si>
  <si>
    <t>ВБ – внебюджетные источники.</t>
  </si>
  <si>
    <t xml:space="preserve">Приложение № 2 
к Региональной программе по повышению качества водоснабжения на территории Новосибирской области на период с 2019 по 2024 год
</t>
  </si>
  <si>
    <t>Муниципальное образование</t>
  </si>
  <si>
    <t>Строительство водозаборных скважин и станции водоподготовки в городе Карасуке Карасукского района Новосибирской области</t>
  </si>
  <si>
    <t>Строительство установок водоподготовки в рабочем поселке Сузун Сузунского района Новосибирской области</t>
  </si>
  <si>
    <t>город Обь Новосибирской области</t>
  </si>
  <si>
    <t>Венгеровский сельсовет Венгеровского района Новосибирской области</t>
  </si>
  <si>
    <t>рабочий поселок Ордынское Ордынского района Новосибирской области</t>
  </si>
  <si>
    <t>рабочий поселок Сузун Сузунского района Новосибирской области</t>
  </si>
  <si>
    <t>город Татарск Татарского района Новосибирской области</t>
  </si>
  <si>
    <t>Усть-Таркский сельсовет Усть-Таркского района Новосибирской области</t>
  </si>
  <si>
    <t>город Карасук Карасукского района Новосибирской области</t>
  </si>
  <si>
    <t>рабочий поселок Коченево Коченевского района Новосибирской области</t>
  </si>
  <si>
    <t>рабочий поселок Маслянино Маслянинского района Новосибирской области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</si>
  <si>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</si>
  <si>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>Строительство комплекса объектов системы водоснабжения в городе Татарске Татарского района Новосибирской области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</si>
  <si>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</si>
  <si>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город Барабинск Барабинского района Новосибирской области</t>
  </si>
  <si>
    <t>Кыштовский сельсовет Кыштовского сельсовета Новосибирской области</t>
  </si>
  <si>
    <t>рабочий поселок Краснозерское Краснозерского района Новосибирской области</t>
  </si>
  <si>
    <t>город Каргат Каргатского района  Новосибирской области</t>
  </si>
  <si>
    <t>город Тогучин Тогучинского района Новосибирской области</t>
  </si>
  <si>
    <t>Строительство комплекса объектов по водоочистке и водоподготовке в 
городе Каргате Новосибирской области</t>
  </si>
  <si>
    <t>Строительство комплекса сооружений водоснабжения, расположенных в Новосибирской области, Кыштовском районе, селе Кыштовка</t>
  </si>
  <si>
    <t>Строительство комплекса сооружений очистки подземных вод в рабочем поселке Ордынское Ордынского района Новосибирской области</t>
  </si>
  <si>
    <t>Строительство комплекса объектов по водоочистке и водоподготовке в 
рабочем поселке Коченево Новосибирской области</t>
  </si>
  <si>
    <t>Реконструкция системы водоснабжения в 
селе Венгерово Венгеровского района Новосибирской области</t>
  </si>
  <si>
    <t>Строительство системы водоочистки в селе Усть-Тарка Усть-Таркского района Новосибирской области</t>
  </si>
  <si>
    <t>Реконструкция водозабора 
в рабочем поселке Маслянино Маслянинского района Новосибирской области</t>
  </si>
  <si>
    <t>Строительство комплекса объектов по водоочистке и водоподготовке в 
рабочем поселке Краснозерское Новосибирской области</t>
  </si>
  <si>
    <t>Итого по муниципальному образованию город Обь Новосибирской области:</t>
  </si>
  <si>
    <t>Итого по муниципальному образованию рабочий поселок Сузун Сузунского района Новосибирской области:</t>
  </si>
  <si>
    <t>Итого по муниципальному образованию рабочий поселок Маслянино Маслянинского района Новосибирской области:</t>
  </si>
  <si>
    <t>Магистральный водовод г. Обь Ду500мм протяженностью 6,67 км.</t>
  </si>
  <si>
    <t>Итого по муниципальному образованию город Тогучин Тогучинского района Новосибирской области:</t>
  </si>
  <si>
    <t>Итого по муниципальному образованию город Татарск Татарского района Новосибирской области:</t>
  </si>
  <si>
    <t>Итого по муниципальному образованию рабочий поселок Коченево Коченевского района Новосибирской области:</t>
  </si>
  <si>
    <t>Итого по муниципальному образованию рабочий поселок Ордынское Ордынского района Новосибирской области:</t>
  </si>
  <si>
    <t>Итого по муниципальному образованию Кыштовский сельсовет Кыштовского сельсовета Новосибирской области:</t>
  </si>
  <si>
    <t>Итого по муниципальному образованию рабочий поселок Краснозерское Краснозерского района Новосибирской области:</t>
  </si>
  <si>
    <t>Итого по муниципальному образованию город Барабинск Барабинского района Новосибирской области:</t>
  </si>
  <si>
    <t>Итого по муниципальному образованию Усть-Таркский сельсовет Усть-Таркского района Новосибирской области:</t>
  </si>
  <si>
    <t>Итого по муниципальному образованию город Каргат Каргатского района  Новосибирской области:</t>
  </si>
  <si>
    <t>Итого по Новосибирской области:</t>
  </si>
  <si>
    <t>Итого по муниципальному образованию город Карасук Карасукского района Новосибирской области:</t>
  </si>
  <si>
    <t>Итого по муниципальному образованию Венгеровский сельсовет Венгеровского района Новосибирской области: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</si>
</sst>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textRotation="90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66"/>
  <sheetViews>
    <sheetView tabSelected="1" topLeftCell="A154" workbookViewId="0">
      <selection activeCell="C166" sqref="C166"/>
    </sheetView>
  </sheetViews>
  <sheetFormatPr defaultRowHeight="15" x14ac:dyDescent="0.25"/>
  <cols>
    <col min="1" max="1" width="6.7109375" customWidth="1"/>
    <col min="2" max="2" width="26.7109375" customWidth="1"/>
    <col min="3" max="3" width="30.140625" customWidth="1"/>
    <col min="6" max="6" width="12.140625" customWidth="1"/>
    <col min="7" max="7" width="15.85546875" customWidth="1"/>
    <col min="8" max="8" width="11" customWidth="1"/>
    <col min="9" max="9" width="13.7109375" customWidth="1"/>
    <col min="10" max="10" width="11" customWidth="1"/>
    <col min="11" max="11" width="13" customWidth="1"/>
    <col min="12" max="12" width="11" customWidth="1"/>
    <col min="13" max="13" width="12.7109375" customWidth="1"/>
    <col min="14" max="14" width="11" customWidth="1"/>
    <col min="15" max="15" width="14.28515625" customWidth="1"/>
    <col min="16" max="16" width="11" customWidth="1"/>
    <col min="17" max="17" width="12.7109375" customWidth="1"/>
    <col min="18" max="18" width="11" customWidth="1"/>
    <col min="19" max="19" width="12.42578125" customWidth="1"/>
  </cols>
  <sheetData>
    <row r="2" spans="1:19" ht="18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</row>
    <row r="3" spans="1:19" ht="114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 t="s">
        <v>29</v>
      </c>
      <c r="P3" s="9"/>
      <c r="Q3" s="9"/>
      <c r="R3" s="9"/>
      <c r="S3" s="9"/>
    </row>
    <row r="4" spans="1:19" ht="18.75" customHeight="1" x14ac:dyDescent="0.25">
      <c r="A4" s="9" t="s">
        <v>8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8.75" x14ac:dyDescent="0.25">
      <c r="A5" s="11" t="s">
        <v>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48" customHeight="1" x14ac:dyDescent="0.25">
      <c r="A6" s="10" t="s">
        <v>1</v>
      </c>
      <c r="B6" s="10" t="s">
        <v>30</v>
      </c>
      <c r="C6" s="10" t="s">
        <v>0</v>
      </c>
      <c r="D6" s="10" t="s">
        <v>10</v>
      </c>
      <c r="E6" s="10"/>
      <c r="F6" s="10" t="s">
        <v>11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47.25" customHeight="1" x14ac:dyDescent="0.25">
      <c r="A7" s="10"/>
      <c r="B7" s="10"/>
      <c r="C7" s="10"/>
      <c r="D7" s="10"/>
      <c r="E7" s="10"/>
      <c r="F7" s="10" t="s">
        <v>12</v>
      </c>
      <c r="G7" s="10"/>
      <c r="H7" s="10" t="s">
        <v>13</v>
      </c>
      <c r="I7" s="10"/>
      <c r="J7" s="10" t="s">
        <v>14</v>
      </c>
      <c r="K7" s="10"/>
      <c r="L7" s="10" t="s">
        <v>15</v>
      </c>
      <c r="M7" s="10"/>
      <c r="N7" s="10" t="s">
        <v>16</v>
      </c>
      <c r="O7" s="10"/>
      <c r="P7" s="10" t="s">
        <v>17</v>
      </c>
      <c r="Q7" s="10"/>
      <c r="R7" s="10" t="s">
        <v>18</v>
      </c>
      <c r="S7" s="10"/>
    </row>
    <row r="8" spans="1:19" ht="18.75" x14ac:dyDescent="0.25">
      <c r="A8" s="10"/>
      <c r="B8" s="10"/>
      <c r="C8" s="10"/>
      <c r="D8" s="10"/>
      <c r="E8" s="10"/>
      <c r="F8" s="3" t="s">
        <v>4</v>
      </c>
      <c r="G8" s="4" t="s">
        <v>5</v>
      </c>
      <c r="H8" s="3" t="s">
        <v>4</v>
      </c>
      <c r="I8" s="4" t="s">
        <v>5</v>
      </c>
      <c r="J8" s="3" t="s">
        <v>4</v>
      </c>
      <c r="K8" s="4" t="s">
        <v>5</v>
      </c>
      <c r="L8" s="3" t="s">
        <v>4</v>
      </c>
      <c r="M8" s="4" t="s">
        <v>5</v>
      </c>
      <c r="N8" s="3" t="s">
        <v>4</v>
      </c>
      <c r="O8" s="4" t="s">
        <v>5</v>
      </c>
      <c r="P8" s="3" t="s">
        <v>4</v>
      </c>
      <c r="Q8" s="4" t="s">
        <v>5</v>
      </c>
      <c r="R8" s="3" t="s">
        <v>4</v>
      </c>
      <c r="S8" s="4" t="s">
        <v>5</v>
      </c>
    </row>
    <row r="9" spans="1:19" ht="18.75" x14ac:dyDescent="0.25">
      <c r="A9" s="10"/>
      <c r="B9" s="10"/>
      <c r="C9" s="10"/>
      <c r="D9" s="10"/>
      <c r="E9" s="10"/>
      <c r="F9" s="4" t="s">
        <v>3</v>
      </c>
      <c r="G9" s="4" t="s">
        <v>3</v>
      </c>
      <c r="H9" s="4" t="s">
        <v>3</v>
      </c>
      <c r="I9" s="4" t="s">
        <v>3</v>
      </c>
      <c r="J9" s="4" t="s">
        <v>3</v>
      </c>
      <c r="K9" s="4" t="s">
        <v>3</v>
      </c>
      <c r="L9" s="4" t="s">
        <v>3</v>
      </c>
      <c r="M9" s="4" t="s">
        <v>3</v>
      </c>
      <c r="N9" s="4" t="s">
        <v>3</v>
      </c>
      <c r="O9" s="4" t="s">
        <v>3</v>
      </c>
      <c r="P9" s="4" t="s">
        <v>3</v>
      </c>
      <c r="Q9" s="4" t="s">
        <v>3</v>
      </c>
      <c r="R9" s="4" t="s">
        <v>3</v>
      </c>
      <c r="S9" s="4" t="s">
        <v>3</v>
      </c>
    </row>
    <row r="10" spans="1:19" ht="18.75" x14ac:dyDescent="0.25">
      <c r="A10" s="5">
        <v>1</v>
      </c>
      <c r="B10" s="5">
        <v>2</v>
      </c>
      <c r="C10" s="5">
        <v>3</v>
      </c>
      <c r="D10" s="24">
        <v>4</v>
      </c>
      <c r="E10" s="24"/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  <c r="M10" s="5">
        <v>12</v>
      </c>
      <c r="N10" s="5">
        <v>13</v>
      </c>
      <c r="O10" s="5">
        <v>14</v>
      </c>
      <c r="P10" s="5">
        <v>15</v>
      </c>
      <c r="Q10" s="5">
        <v>16</v>
      </c>
      <c r="R10" s="5">
        <v>17</v>
      </c>
      <c r="S10" s="5">
        <v>18</v>
      </c>
    </row>
    <row r="11" spans="1:19" ht="36" customHeight="1" x14ac:dyDescent="0.25">
      <c r="A11" s="23" t="s">
        <v>71</v>
      </c>
      <c r="B11" s="23"/>
      <c r="C11" s="23"/>
      <c r="D11" s="21" t="s">
        <v>19</v>
      </c>
      <c r="E11" s="21"/>
      <c r="F11" s="6">
        <f>SUM(F12:F15)</f>
        <v>112023.73699999999</v>
      </c>
      <c r="G11" s="6">
        <f>SUM(G12:G15)</f>
        <v>3144295.5999999996</v>
      </c>
      <c r="H11" s="6">
        <f t="shared" ref="H11:S11" si="0">SUM(H12:H15)</f>
        <v>31492.327000000001</v>
      </c>
      <c r="I11" s="6">
        <f t="shared" si="0"/>
        <v>104019.8</v>
      </c>
      <c r="J11" s="6">
        <f t="shared" si="0"/>
        <v>58531.409999999996</v>
      </c>
      <c r="K11" s="6">
        <f t="shared" si="0"/>
        <v>243465.30000000002</v>
      </c>
      <c r="L11" s="6">
        <f t="shared" si="0"/>
        <v>22000</v>
      </c>
      <c r="M11" s="6">
        <f t="shared" si="0"/>
        <v>516913.40000000008</v>
      </c>
      <c r="N11" s="6">
        <f t="shared" si="0"/>
        <v>0</v>
      </c>
      <c r="O11" s="6">
        <f t="shared" si="0"/>
        <v>783151.29999999993</v>
      </c>
      <c r="P11" s="6">
        <f t="shared" si="0"/>
        <v>0</v>
      </c>
      <c r="Q11" s="6">
        <f t="shared" si="0"/>
        <v>911182.29999999993</v>
      </c>
      <c r="R11" s="6">
        <f t="shared" si="0"/>
        <v>0</v>
      </c>
      <c r="S11" s="6">
        <f t="shared" si="0"/>
        <v>585563.5</v>
      </c>
    </row>
    <row r="12" spans="1:19" ht="36" customHeight="1" x14ac:dyDescent="0.25">
      <c r="A12" s="23"/>
      <c r="B12" s="23"/>
      <c r="C12" s="23"/>
      <c r="D12" s="22" t="s">
        <v>2</v>
      </c>
      <c r="E12" s="7" t="s">
        <v>20</v>
      </c>
      <c r="F12" s="6">
        <f>H12+J12+L12+N12+P12+R12</f>
        <v>0</v>
      </c>
      <c r="G12" s="6">
        <f>I12+K12+M12+O12+Q12+S12</f>
        <v>3006504.3</v>
      </c>
      <c r="H12" s="6">
        <f>H17+H27+H37+H47+H57+H67+H77+H87+H97+H107+H117+H127+H137+H147</f>
        <v>0</v>
      </c>
      <c r="I12" s="6">
        <f t="shared" ref="I12:S12" si="1">I17+I27+I37+I47+I57+I67+I77+I87+I97+I107+I117+I127+I137+I147</f>
        <v>99461.1</v>
      </c>
      <c r="J12" s="6">
        <f t="shared" si="1"/>
        <v>0</v>
      </c>
      <c r="K12" s="6">
        <f t="shared" si="1"/>
        <v>232793.4</v>
      </c>
      <c r="L12" s="6">
        <f t="shared" si="1"/>
        <v>0</v>
      </c>
      <c r="M12" s="6">
        <f t="shared" si="1"/>
        <v>494259.80000000005</v>
      </c>
      <c r="N12" s="6">
        <f t="shared" si="1"/>
        <v>0</v>
      </c>
      <c r="O12" s="6">
        <f t="shared" si="1"/>
        <v>748830</v>
      </c>
      <c r="P12" s="6">
        <f t="shared" si="1"/>
        <v>0</v>
      </c>
      <c r="Q12" s="6">
        <f t="shared" si="1"/>
        <v>871250</v>
      </c>
      <c r="R12" s="6">
        <f t="shared" si="1"/>
        <v>0</v>
      </c>
      <c r="S12" s="6">
        <f t="shared" si="1"/>
        <v>559910</v>
      </c>
    </row>
    <row r="13" spans="1:19" ht="36" customHeight="1" x14ac:dyDescent="0.25">
      <c r="A13" s="23"/>
      <c r="B13" s="23"/>
      <c r="C13" s="23"/>
      <c r="D13" s="22"/>
      <c r="E13" s="7" t="s">
        <v>21</v>
      </c>
      <c r="F13" s="6">
        <f t="shared" ref="F13:F75" si="2">H13+J13+L13+N13+P13+R13</f>
        <v>101530.257</v>
      </c>
      <c r="G13" s="6">
        <f t="shared" ref="G13:G75" si="3">I13+K13+M13+O13+Q13+S13</f>
        <v>125271.00000000003</v>
      </c>
      <c r="H13" s="6">
        <f>H18+H28+H38+H48+H58+H68+H78+H88+H98+H108+H118+H128+H138+H148</f>
        <v>27434.847000000002</v>
      </c>
      <c r="I13" s="6">
        <f t="shared" ref="I13:S13" si="4">I18+I28+I38+I48+I58+I68+I78+I88+I98+I108+I118+I128+I138+I148</f>
        <v>4144.2</v>
      </c>
      <c r="J13" s="6">
        <f>J18+J28+J38+J48+J58+J68+J78+J88+J98+J108+J118+J128+J138+J148</f>
        <v>53195.409999999996</v>
      </c>
      <c r="K13" s="6">
        <f t="shared" si="4"/>
        <v>9699.7000000000007</v>
      </c>
      <c r="L13" s="6">
        <f t="shared" si="4"/>
        <v>20900</v>
      </c>
      <c r="M13" s="6">
        <f t="shared" si="4"/>
        <v>20594.2</v>
      </c>
      <c r="N13" s="6">
        <f t="shared" si="4"/>
        <v>0</v>
      </c>
      <c r="O13" s="6">
        <f t="shared" si="4"/>
        <v>31201.200000000001</v>
      </c>
      <c r="P13" s="6">
        <f t="shared" si="4"/>
        <v>0</v>
      </c>
      <c r="Q13" s="6">
        <f t="shared" si="4"/>
        <v>36302.10000000002</v>
      </c>
      <c r="R13" s="6">
        <f t="shared" si="4"/>
        <v>0</v>
      </c>
      <c r="S13" s="6">
        <f t="shared" si="4"/>
        <v>23329.599999999999</v>
      </c>
    </row>
    <row r="14" spans="1:19" ht="36" customHeight="1" x14ac:dyDescent="0.25">
      <c r="A14" s="23"/>
      <c r="B14" s="23"/>
      <c r="C14" s="23"/>
      <c r="D14" s="22"/>
      <c r="E14" s="7" t="s">
        <v>22</v>
      </c>
      <c r="F14" s="6">
        <f t="shared" si="2"/>
        <v>10493.48</v>
      </c>
      <c r="G14" s="6">
        <f t="shared" si="3"/>
        <v>12520.300000000001</v>
      </c>
      <c r="H14" s="6">
        <f>H19+H29+H39+H49+H59+H69+H79+H89+H99+H109+H119+H129+H139+H149</f>
        <v>4057.48</v>
      </c>
      <c r="I14" s="6">
        <f t="shared" ref="H14:S15" si="5">I19+I29+I39+I49+I59+I69+I79+I89+I99+I109+I119+I129+I139+I149</f>
        <v>414.5</v>
      </c>
      <c r="J14" s="6">
        <f t="shared" si="5"/>
        <v>5335.9999999999991</v>
      </c>
      <c r="K14" s="6">
        <f t="shared" si="5"/>
        <v>972.2</v>
      </c>
      <c r="L14" s="6">
        <f t="shared" si="5"/>
        <v>1100</v>
      </c>
      <c r="M14" s="6">
        <f t="shared" si="5"/>
        <v>2059.4</v>
      </c>
      <c r="N14" s="6">
        <f t="shared" si="5"/>
        <v>0</v>
      </c>
      <c r="O14" s="6">
        <f t="shared" si="5"/>
        <v>3120.1</v>
      </c>
      <c r="P14" s="6">
        <f t="shared" si="5"/>
        <v>0</v>
      </c>
      <c r="Q14" s="6">
        <f>Q19+Q29+Q39+Q49+Q59+Q69+Q79+Q89+Q99+Q109+Q119+Q129+Q139+Q149</f>
        <v>3630.2000000000003</v>
      </c>
      <c r="R14" s="6">
        <f t="shared" si="5"/>
        <v>0</v>
      </c>
      <c r="S14" s="6">
        <f t="shared" si="5"/>
        <v>2323.9</v>
      </c>
    </row>
    <row r="15" spans="1:19" ht="36" customHeight="1" x14ac:dyDescent="0.25">
      <c r="A15" s="23"/>
      <c r="B15" s="23"/>
      <c r="C15" s="23"/>
      <c r="D15" s="22"/>
      <c r="E15" s="7" t="s">
        <v>23</v>
      </c>
      <c r="F15" s="6">
        <f t="shared" si="2"/>
        <v>0</v>
      </c>
      <c r="G15" s="6">
        <f t="shared" si="3"/>
        <v>0</v>
      </c>
      <c r="H15" s="6">
        <f t="shared" si="5"/>
        <v>0</v>
      </c>
      <c r="I15" s="6">
        <f t="shared" si="5"/>
        <v>0</v>
      </c>
      <c r="J15" s="6">
        <f t="shared" si="5"/>
        <v>0</v>
      </c>
      <c r="K15" s="6">
        <f t="shared" si="5"/>
        <v>0</v>
      </c>
      <c r="L15" s="6">
        <f t="shared" si="5"/>
        <v>0</v>
      </c>
      <c r="M15" s="6">
        <f t="shared" si="5"/>
        <v>0</v>
      </c>
      <c r="N15" s="6">
        <f t="shared" si="5"/>
        <v>0</v>
      </c>
      <c r="O15" s="6">
        <f t="shared" si="5"/>
        <v>0</v>
      </c>
      <c r="P15" s="6">
        <f t="shared" si="5"/>
        <v>0</v>
      </c>
      <c r="Q15" s="6">
        <f t="shared" si="5"/>
        <v>0</v>
      </c>
      <c r="R15" s="6">
        <f t="shared" si="5"/>
        <v>0</v>
      </c>
      <c r="S15" s="6">
        <f t="shared" si="5"/>
        <v>0</v>
      </c>
    </row>
    <row r="16" spans="1:19" ht="36" customHeight="1" x14ac:dyDescent="0.25">
      <c r="A16" s="12" t="s">
        <v>58</v>
      </c>
      <c r="B16" s="13"/>
      <c r="C16" s="14"/>
      <c r="D16" s="21" t="s">
        <v>19</v>
      </c>
      <c r="E16" s="21"/>
      <c r="F16" s="6">
        <f>SUM(F17:F20)</f>
        <v>0</v>
      </c>
      <c r="G16" s="6">
        <f t="shared" ref="G16:S16" si="6">SUM(G17:G20)</f>
        <v>173298.04</v>
      </c>
      <c r="H16" s="6">
        <f t="shared" si="6"/>
        <v>0</v>
      </c>
      <c r="I16" s="6">
        <f t="shared" si="6"/>
        <v>104019.8</v>
      </c>
      <c r="J16" s="6">
        <f t="shared" si="6"/>
        <v>0</v>
      </c>
      <c r="K16" s="6">
        <f t="shared" si="6"/>
        <v>69278.240000000005</v>
      </c>
      <c r="L16" s="6">
        <f t="shared" si="6"/>
        <v>0</v>
      </c>
      <c r="M16" s="6">
        <f t="shared" si="6"/>
        <v>0</v>
      </c>
      <c r="N16" s="6">
        <f t="shared" si="6"/>
        <v>0</v>
      </c>
      <c r="O16" s="6">
        <f t="shared" si="6"/>
        <v>0</v>
      </c>
      <c r="P16" s="6">
        <f t="shared" si="6"/>
        <v>0</v>
      </c>
      <c r="Q16" s="6">
        <f t="shared" si="6"/>
        <v>0</v>
      </c>
      <c r="R16" s="6">
        <f t="shared" si="6"/>
        <v>0</v>
      </c>
      <c r="S16" s="6">
        <f t="shared" si="6"/>
        <v>0</v>
      </c>
    </row>
    <row r="17" spans="1:19" ht="36" customHeight="1" x14ac:dyDescent="0.25">
      <c r="A17" s="15"/>
      <c r="B17" s="16"/>
      <c r="C17" s="17"/>
      <c r="D17" s="22" t="s">
        <v>2</v>
      </c>
      <c r="E17" s="7" t="s">
        <v>20</v>
      </c>
      <c r="F17" s="6">
        <f>F22</f>
        <v>0</v>
      </c>
      <c r="G17" s="6">
        <f t="shared" ref="G17:S17" si="7">G22</f>
        <v>165703.1</v>
      </c>
      <c r="H17" s="6">
        <f t="shared" si="7"/>
        <v>0</v>
      </c>
      <c r="I17" s="6">
        <f t="shared" si="7"/>
        <v>99461.1</v>
      </c>
      <c r="J17" s="6">
        <f t="shared" si="7"/>
        <v>0</v>
      </c>
      <c r="K17" s="6">
        <f t="shared" si="7"/>
        <v>66242</v>
      </c>
      <c r="L17" s="6">
        <f t="shared" si="7"/>
        <v>0</v>
      </c>
      <c r="M17" s="6">
        <f t="shared" si="7"/>
        <v>0</v>
      </c>
      <c r="N17" s="6">
        <f t="shared" si="7"/>
        <v>0</v>
      </c>
      <c r="O17" s="6">
        <f t="shared" si="7"/>
        <v>0</v>
      </c>
      <c r="P17" s="6">
        <f t="shared" si="7"/>
        <v>0</v>
      </c>
      <c r="Q17" s="6">
        <f t="shared" si="7"/>
        <v>0</v>
      </c>
      <c r="R17" s="6">
        <f t="shared" si="7"/>
        <v>0</v>
      </c>
      <c r="S17" s="6">
        <f t="shared" si="7"/>
        <v>0</v>
      </c>
    </row>
    <row r="18" spans="1:19" ht="36" customHeight="1" x14ac:dyDescent="0.25">
      <c r="A18" s="15"/>
      <c r="B18" s="16"/>
      <c r="C18" s="17"/>
      <c r="D18" s="22"/>
      <c r="E18" s="7" t="s">
        <v>21</v>
      </c>
      <c r="F18" s="6">
        <f t="shared" ref="F18:S20" si="8">F23</f>
        <v>0</v>
      </c>
      <c r="G18" s="6">
        <f t="shared" si="8"/>
        <v>6904.28</v>
      </c>
      <c r="H18" s="6">
        <f t="shared" si="8"/>
        <v>0</v>
      </c>
      <c r="I18" s="6">
        <f t="shared" si="8"/>
        <v>4144.2</v>
      </c>
      <c r="J18" s="6">
        <f t="shared" si="8"/>
        <v>0</v>
      </c>
      <c r="K18" s="6">
        <f t="shared" si="8"/>
        <v>2760.08</v>
      </c>
      <c r="L18" s="6">
        <f t="shared" si="8"/>
        <v>0</v>
      </c>
      <c r="M18" s="6">
        <f t="shared" si="8"/>
        <v>0</v>
      </c>
      <c r="N18" s="6">
        <f t="shared" si="8"/>
        <v>0</v>
      </c>
      <c r="O18" s="6">
        <f t="shared" si="8"/>
        <v>0</v>
      </c>
      <c r="P18" s="6">
        <f t="shared" si="8"/>
        <v>0</v>
      </c>
      <c r="Q18" s="6">
        <f t="shared" si="8"/>
        <v>0</v>
      </c>
      <c r="R18" s="6">
        <f t="shared" si="8"/>
        <v>0</v>
      </c>
      <c r="S18" s="6">
        <f t="shared" si="8"/>
        <v>0</v>
      </c>
    </row>
    <row r="19" spans="1:19" ht="36" customHeight="1" x14ac:dyDescent="0.25">
      <c r="A19" s="15"/>
      <c r="B19" s="16"/>
      <c r="C19" s="17"/>
      <c r="D19" s="22"/>
      <c r="E19" s="7" t="s">
        <v>22</v>
      </c>
      <c r="F19" s="6">
        <f t="shared" si="8"/>
        <v>0</v>
      </c>
      <c r="G19" s="6">
        <f t="shared" si="8"/>
        <v>690.66000000000008</v>
      </c>
      <c r="H19" s="6">
        <f t="shared" si="8"/>
        <v>0</v>
      </c>
      <c r="I19" s="6">
        <f t="shared" si="8"/>
        <v>414.5</v>
      </c>
      <c r="J19" s="6">
        <f t="shared" si="8"/>
        <v>0</v>
      </c>
      <c r="K19" s="6">
        <f t="shared" si="8"/>
        <v>276.16000000000003</v>
      </c>
      <c r="L19" s="6">
        <f t="shared" si="8"/>
        <v>0</v>
      </c>
      <c r="M19" s="6">
        <f t="shared" si="8"/>
        <v>0</v>
      </c>
      <c r="N19" s="6">
        <f t="shared" si="8"/>
        <v>0</v>
      </c>
      <c r="O19" s="6">
        <f t="shared" si="8"/>
        <v>0</v>
      </c>
      <c r="P19" s="6">
        <f t="shared" si="8"/>
        <v>0</v>
      </c>
      <c r="Q19" s="6">
        <f t="shared" si="8"/>
        <v>0</v>
      </c>
      <c r="R19" s="6">
        <f t="shared" si="8"/>
        <v>0</v>
      </c>
      <c r="S19" s="6">
        <f t="shared" si="8"/>
        <v>0</v>
      </c>
    </row>
    <row r="20" spans="1:19" ht="36" customHeight="1" x14ac:dyDescent="0.25">
      <c r="A20" s="18"/>
      <c r="B20" s="19"/>
      <c r="C20" s="20"/>
      <c r="D20" s="22"/>
      <c r="E20" s="7" t="s">
        <v>23</v>
      </c>
      <c r="F20" s="6">
        <f t="shared" si="8"/>
        <v>0</v>
      </c>
      <c r="G20" s="6">
        <f t="shared" si="8"/>
        <v>0</v>
      </c>
      <c r="H20" s="6">
        <f t="shared" si="8"/>
        <v>0</v>
      </c>
      <c r="I20" s="6">
        <f t="shared" si="8"/>
        <v>0</v>
      </c>
      <c r="J20" s="6">
        <f t="shared" si="8"/>
        <v>0</v>
      </c>
      <c r="K20" s="6">
        <f t="shared" si="8"/>
        <v>0</v>
      </c>
      <c r="L20" s="6">
        <f t="shared" si="8"/>
        <v>0</v>
      </c>
      <c r="M20" s="6">
        <f t="shared" si="8"/>
        <v>0</v>
      </c>
      <c r="N20" s="6">
        <f t="shared" si="8"/>
        <v>0</v>
      </c>
      <c r="O20" s="6">
        <f t="shared" si="8"/>
        <v>0</v>
      </c>
      <c r="P20" s="6">
        <f t="shared" si="8"/>
        <v>0</v>
      </c>
      <c r="Q20" s="6">
        <f t="shared" si="8"/>
        <v>0</v>
      </c>
      <c r="R20" s="6">
        <f t="shared" si="8"/>
        <v>0</v>
      </c>
      <c r="S20" s="6">
        <f t="shared" si="8"/>
        <v>0</v>
      </c>
    </row>
    <row r="21" spans="1:19" ht="36" customHeight="1" x14ac:dyDescent="0.25">
      <c r="A21" s="21">
        <v>1</v>
      </c>
      <c r="B21" s="21" t="s">
        <v>33</v>
      </c>
      <c r="C21" s="21" t="s">
        <v>61</v>
      </c>
      <c r="D21" s="21" t="s">
        <v>19</v>
      </c>
      <c r="E21" s="21"/>
      <c r="F21" s="6">
        <f>SUM(F22:F25)</f>
        <v>0</v>
      </c>
      <c r="G21" s="6">
        <f t="shared" ref="G21:S21" si="9">SUM(G22:G25)</f>
        <v>173298.04</v>
      </c>
      <c r="H21" s="6">
        <f>SUM(H22:H25)</f>
        <v>0</v>
      </c>
      <c r="I21" s="6">
        <f t="shared" si="9"/>
        <v>104019.8</v>
      </c>
      <c r="J21" s="6">
        <f t="shared" si="9"/>
        <v>0</v>
      </c>
      <c r="K21" s="6">
        <f t="shared" si="9"/>
        <v>69278.240000000005</v>
      </c>
      <c r="L21" s="6">
        <f t="shared" si="9"/>
        <v>0</v>
      </c>
      <c r="M21" s="6">
        <f t="shared" si="9"/>
        <v>0</v>
      </c>
      <c r="N21" s="6">
        <f t="shared" si="9"/>
        <v>0</v>
      </c>
      <c r="O21" s="6">
        <f t="shared" si="9"/>
        <v>0</v>
      </c>
      <c r="P21" s="6">
        <f t="shared" si="9"/>
        <v>0</v>
      </c>
      <c r="Q21" s="6">
        <f t="shared" si="9"/>
        <v>0</v>
      </c>
      <c r="R21" s="6">
        <f t="shared" si="9"/>
        <v>0</v>
      </c>
      <c r="S21" s="6">
        <f t="shared" si="9"/>
        <v>0</v>
      </c>
    </row>
    <row r="22" spans="1:19" ht="36" customHeight="1" x14ac:dyDescent="0.25">
      <c r="A22" s="21"/>
      <c r="B22" s="21"/>
      <c r="C22" s="21"/>
      <c r="D22" s="22" t="s">
        <v>2</v>
      </c>
      <c r="E22" s="7" t="s">
        <v>20</v>
      </c>
      <c r="F22" s="6">
        <f>H22+J22+L22+N22+P22+R22</f>
        <v>0</v>
      </c>
      <c r="G22" s="6">
        <f t="shared" si="3"/>
        <v>165703.1</v>
      </c>
      <c r="H22" s="6">
        <f t="shared" ref="H22" si="10">H27</f>
        <v>0</v>
      </c>
      <c r="I22" s="6">
        <v>99461.1</v>
      </c>
      <c r="J22" s="6">
        <f t="shared" ref="J22" si="11">J27</f>
        <v>0</v>
      </c>
      <c r="K22" s="6">
        <v>66242</v>
      </c>
      <c r="L22" s="6">
        <f t="shared" ref="L22:S22" si="12">L27</f>
        <v>0</v>
      </c>
      <c r="M22" s="6">
        <f t="shared" si="12"/>
        <v>0</v>
      </c>
      <c r="N22" s="6">
        <f t="shared" si="12"/>
        <v>0</v>
      </c>
      <c r="O22" s="6">
        <f t="shared" si="12"/>
        <v>0</v>
      </c>
      <c r="P22" s="6">
        <f t="shared" si="12"/>
        <v>0</v>
      </c>
      <c r="Q22" s="6">
        <f t="shared" si="12"/>
        <v>0</v>
      </c>
      <c r="R22" s="6">
        <f t="shared" si="12"/>
        <v>0</v>
      </c>
      <c r="S22" s="6">
        <f t="shared" si="12"/>
        <v>0</v>
      </c>
    </row>
    <row r="23" spans="1:19" ht="36" customHeight="1" x14ac:dyDescent="0.25">
      <c r="A23" s="21"/>
      <c r="B23" s="21"/>
      <c r="C23" s="21"/>
      <c r="D23" s="22"/>
      <c r="E23" s="7" t="s">
        <v>21</v>
      </c>
      <c r="F23" s="6">
        <v>0</v>
      </c>
      <c r="G23" s="6">
        <f t="shared" si="3"/>
        <v>6904.28</v>
      </c>
      <c r="H23" s="6">
        <v>0</v>
      </c>
      <c r="I23" s="6">
        <v>4144.2</v>
      </c>
      <c r="J23" s="6">
        <f t="shared" ref="J23" si="13">J28</f>
        <v>0</v>
      </c>
      <c r="K23" s="6">
        <v>2760.08</v>
      </c>
      <c r="L23" s="6">
        <f t="shared" ref="L23:S23" si="14">L28</f>
        <v>0</v>
      </c>
      <c r="M23" s="6">
        <f t="shared" si="14"/>
        <v>0</v>
      </c>
      <c r="N23" s="6">
        <f t="shared" si="14"/>
        <v>0</v>
      </c>
      <c r="O23" s="6">
        <f t="shared" si="14"/>
        <v>0</v>
      </c>
      <c r="P23" s="6">
        <f t="shared" si="14"/>
        <v>0</v>
      </c>
      <c r="Q23" s="6">
        <f t="shared" si="14"/>
        <v>0</v>
      </c>
      <c r="R23" s="6">
        <f t="shared" si="14"/>
        <v>0</v>
      </c>
      <c r="S23" s="6">
        <f t="shared" si="14"/>
        <v>0</v>
      </c>
    </row>
    <row r="24" spans="1:19" ht="36" customHeight="1" x14ac:dyDescent="0.25">
      <c r="A24" s="21"/>
      <c r="B24" s="21"/>
      <c r="C24" s="21"/>
      <c r="D24" s="22"/>
      <c r="E24" s="7" t="s">
        <v>22</v>
      </c>
      <c r="F24" s="6">
        <v>0</v>
      </c>
      <c r="G24" s="6">
        <f t="shared" si="3"/>
        <v>690.66000000000008</v>
      </c>
      <c r="H24" s="6">
        <v>0</v>
      </c>
      <c r="I24" s="6">
        <v>414.5</v>
      </c>
      <c r="J24" s="6">
        <f t="shared" ref="J24" si="15">J29</f>
        <v>0</v>
      </c>
      <c r="K24" s="6">
        <v>276.16000000000003</v>
      </c>
      <c r="L24" s="6">
        <f t="shared" ref="L24:S24" si="16">L29</f>
        <v>0</v>
      </c>
      <c r="M24" s="6">
        <f t="shared" si="16"/>
        <v>0</v>
      </c>
      <c r="N24" s="6">
        <f t="shared" si="16"/>
        <v>0</v>
      </c>
      <c r="O24" s="6">
        <f t="shared" si="16"/>
        <v>0</v>
      </c>
      <c r="P24" s="6">
        <f t="shared" si="16"/>
        <v>0</v>
      </c>
      <c r="Q24" s="6">
        <f t="shared" si="16"/>
        <v>0</v>
      </c>
      <c r="R24" s="6">
        <f t="shared" si="16"/>
        <v>0</v>
      </c>
      <c r="S24" s="6">
        <f t="shared" si="16"/>
        <v>0</v>
      </c>
    </row>
    <row r="25" spans="1:19" ht="36" customHeight="1" x14ac:dyDescent="0.25">
      <c r="A25" s="21"/>
      <c r="B25" s="21"/>
      <c r="C25" s="21"/>
      <c r="D25" s="22"/>
      <c r="E25" s="7" t="s">
        <v>23</v>
      </c>
      <c r="F25" s="6">
        <f t="shared" si="2"/>
        <v>0</v>
      </c>
      <c r="G25" s="6">
        <f t="shared" si="3"/>
        <v>0</v>
      </c>
      <c r="H25" s="6">
        <f t="shared" ref="H25:S25" si="17">H30</f>
        <v>0</v>
      </c>
      <c r="I25" s="6">
        <f t="shared" si="17"/>
        <v>0</v>
      </c>
      <c r="J25" s="6">
        <f t="shared" si="17"/>
        <v>0</v>
      </c>
      <c r="K25" s="6">
        <f t="shared" si="17"/>
        <v>0</v>
      </c>
      <c r="L25" s="6">
        <f t="shared" si="17"/>
        <v>0</v>
      </c>
      <c r="M25" s="6">
        <f t="shared" si="17"/>
        <v>0</v>
      </c>
      <c r="N25" s="6">
        <f t="shared" si="17"/>
        <v>0</v>
      </c>
      <c r="O25" s="6">
        <f t="shared" si="17"/>
        <v>0</v>
      </c>
      <c r="P25" s="6">
        <f t="shared" si="17"/>
        <v>0</v>
      </c>
      <c r="Q25" s="6">
        <f t="shared" si="17"/>
        <v>0</v>
      </c>
      <c r="R25" s="6">
        <f t="shared" si="17"/>
        <v>0</v>
      </c>
      <c r="S25" s="6">
        <f t="shared" si="17"/>
        <v>0</v>
      </c>
    </row>
    <row r="26" spans="1:19" ht="36" customHeight="1" x14ac:dyDescent="0.25">
      <c r="A26" s="23" t="s">
        <v>59</v>
      </c>
      <c r="B26" s="23"/>
      <c r="C26" s="23"/>
      <c r="D26" s="21" t="s">
        <v>19</v>
      </c>
      <c r="E26" s="21"/>
      <c r="F26" s="6">
        <f>SUM(F27:F30)</f>
        <v>5052.63</v>
      </c>
      <c r="G26" s="6">
        <f t="shared" ref="G26:S26" si="18">SUM(G27:G30)</f>
        <v>68272</v>
      </c>
      <c r="H26" s="6">
        <f t="shared" si="18"/>
        <v>5052.63</v>
      </c>
      <c r="I26" s="6">
        <f t="shared" si="18"/>
        <v>0</v>
      </c>
      <c r="J26" s="6">
        <f t="shared" si="18"/>
        <v>0</v>
      </c>
      <c r="K26" s="6">
        <f t="shared" si="18"/>
        <v>68272</v>
      </c>
      <c r="L26" s="6">
        <f t="shared" si="18"/>
        <v>0</v>
      </c>
      <c r="M26" s="6">
        <f t="shared" si="18"/>
        <v>0</v>
      </c>
      <c r="N26" s="6">
        <f t="shared" si="18"/>
        <v>0</v>
      </c>
      <c r="O26" s="6">
        <f t="shared" si="18"/>
        <v>0</v>
      </c>
      <c r="P26" s="6">
        <f t="shared" si="18"/>
        <v>0</v>
      </c>
      <c r="Q26" s="6">
        <f t="shared" si="18"/>
        <v>0</v>
      </c>
      <c r="R26" s="6">
        <f t="shared" si="18"/>
        <v>0</v>
      </c>
      <c r="S26" s="6">
        <f t="shared" si="18"/>
        <v>0</v>
      </c>
    </row>
    <row r="27" spans="1:19" ht="36" customHeight="1" x14ac:dyDescent="0.25">
      <c r="A27" s="23"/>
      <c r="B27" s="23"/>
      <c r="C27" s="23"/>
      <c r="D27" s="22" t="s">
        <v>2</v>
      </c>
      <c r="E27" s="7" t="s">
        <v>20</v>
      </c>
      <c r="F27" s="6">
        <f>F32</f>
        <v>0</v>
      </c>
      <c r="G27" s="6">
        <f t="shared" ref="G27:S27" si="19">G32</f>
        <v>65280</v>
      </c>
      <c r="H27" s="6">
        <f t="shared" si="19"/>
        <v>0</v>
      </c>
      <c r="I27" s="6">
        <f t="shared" si="19"/>
        <v>0</v>
      </c>
      <c r="J27" s="6">
        <f t="shared" si="19"/>
        <v>0</v>
      </c>
      <c r="K27" s="6">
        <f t="shared" si="19"/>
        <v>65280</v>
      </c>
      <c r="L27" s="6">
        <f t="shared" si="19"/>
        <v>0</v>
      </c>
      <c r="M27" s="6">
        <f t="shared" si="19"/>
        <v>0</v>
      </c>
      <c r="N27" s="6">
        <f t="shared" si="19"/>
        <v>0</v>
      </c>
      <c r="O27" s="6">
        <f t="shared" si="19"/>
        <v>0</v>
      </c>
      <c r="P27" s="6">
        <f t="shared" si="19"/>
        <v>0</v>
      </c>
      <c r="Q27" s="6">
        <f t="shared" si="19"/>
        <v>0</v>
      </c>
      <c r="R27" s="6">
        <f t="shared" si="19"/>
        <v>0</v>
      </c>
      <c r="S27" s="6">
        <f t="shared" si="19"/>
        <v>0</v>
      </c>
    </row>
    <row r="28" spans="1:19" ht="36" customHeight="1" x14ac:dyDescent="0.25">
      <c r="A28" s="23"/>
      <c r="B28" s="23"/>
      <c r="C28" s="23"/>
      <c r="D28" s="22"/>
      <c r="E28" s="7" t="s">
        <v>21</v>
      </c>
      <c r="F28" s="6">
        <f>F33</f>
        <v>4800</v>
      </c>
      <c r="G28" s="6">
        <f t="shared" ref="G28:S28" si="20">G33</f>
        <v>2720</v>
      </c>
      <c r="H28" s="6">
        <f t="shared" si="20"/>
        <v>4800</v>
      </c>
      <c r="I28" s="6">
        <f t="shared" si="20"/>
        <v>0</v>
      </c>
      <c r="J28" s="6">
        <f t="shared" si="20"/>
        <v>0</v>
      </c>
      <c r="K28" s="6">
        <f t="shared" si="20"/>
        <v>2720</v>
      </c>
      <c r="L28" s="6">
        <f t="shared" si="20"/>
        <v>0</v>
      </c>
      <c r="M28" s="6">
        <f t="shared" si="20"/>
        <v>0</v>
      </c>
      <c r="N28" s="6">
        <f t="shared" si="20"/>
        <v>0</v>
      </c>
      <c r="O28" s="6">
        <f t="shared" si="20"/>
        <v>0</v>
      </c>
      <c r="P28" s="6">
        <f t="shared" si="20"/>
        <v>0</v>
      </c>
      <c r="Q28" s="6">
        <f t="shared" si="20"/>
        <v>0</v>
      </c>
      <c r="R28" s="6">
        <f t="shared" si="20"/>
        <v>0</v>
      </c>
      <c r="S28" s="6">
        <f t="shared" si="20"/>
        <v>0</v>
      </c>
    </row>
    <row r="29" spans="1:19" ht="36" customHeight="1" x14ac:dyDescent="0.25">
      <c r="A29" s="23"/>
      <c r="B29" s="23"/>
      <c r="C29" s="23"/>
      <c r="D29" s="22"/>
      <c r="E29" s="7" t="s">
        <v>22</v>
      </c>
      <c r="F29" s="6">
        <f>F34</f>
        <v>252.63</v>
      </c>
      <c r="G29" s="6">
        <f t="shared" ref="G29:S29" si="21">G34</f>
        <v>272</v>
      </c>
      <c r="H29" s="6">
        <f>H34</f>
        <v>252.63</v>
      </c>
      <c r="I29" s="6">
        <f t="shared" si="21"/>
        <v>0</v>
      </c>
      <c r="J29" s="6">
        <f t="shared" si="21"/>
        <v>0</v>
      </c>
      <c r="K29" s="6">
        <f t="shared" si="21"/>
        <v>272</v>
      </c>
      <c r="L29" s="6">
        <f t="shared" si="21"/>
        <v>0</v>
      </c>
      <c r="M29" s="6">
        <f t="shared" si="21"/>
        <v>0</v>
      </c>
      <c r="N29" s="6">
        <f t="shared" si="21"/>
        <v>0</v>
      </c>
      <c r="O29" s="6">
        <f t="shared" si="21"/>
        <v>0</v>
      </c>
      <c r="P29" s="6">
        <f t="shared" si="21"/>
        <v>0</v>
      </c>
      <c r="Q29" s="6">
        <f t="shared" si="21"/>
        <v>0</v>
      </c>
      <c r="R29" s="6">
        <f t="shared" si="21"/>
        <v>0</v>
      </c>
      <c r="S29" s="6">
        <f t="shared" si="21"/>
        <v>0</v>
      </c>
    </row>
    <row r="30" spans="1:19" ht="36" customHeight="1" x14ac:dyDescent="0.25">
      <c r="A30" s="23"/>
      <c r="B30" s="23"/>
      <c r="C30" s="23"/>
      <c r="D30" s="22"/>
      <c r="E30" s="7" t="s">
        <v>23</v>
      </c>
      <c r="F30" s="6">
        <f>F35</f>
        <v>0</v>
      </c>
      <c r="G30" s="6">
        <f t="shared" ref="G30:S30" si="22">G35</f>
        <v>0</v>
      </c>
      <c r="H30" s="6">
        <f t="shared" si="22"/>
        <v>0</v>
      </c>
      <c r="I30" s="6">
        <f t="shared" si="22"/>
        <v>0</v>
      </c>
      <c r="J30" s="6">
        <f t="shared" si="22"/>
        <v>0</v>
      </c>
      <c r="K30" s="6">
        <f t="shared" si="22"/>
        <v>0</v>
      </c>
      <c r="L30" s="6">
        <f t="shared" si="22"/>
        <v>0</v>
      </c>
      <c r="M30" s="6">
        <f t="shared" si="22"/>
        <v>0</v>
      </c>
      <c r="N30" s="6">
        <f t="shared" si="22"/>
        <v>0</v>
      </c>
      <c r="O30" s="6">
        <f t="shared" si="22"/>
        <v>0</v>
      </c>
      <c r="P30" s="6">
        <f t="shared" si="22"/>
        <v>0</v>
      </c>
      <c r="Q30" s="6">
        <f t="shared" si="22"/>
        <v>0</v>
      </c>
      <c r="R30" s="6">
        <f t="shared" si="22"/>
        <v>0</v>
      </c>
      <c r="S30" s="6">
        <f t="shared" si="22"/>
        <v>0</v>
      </c>
    </row>
    <row r="31" spans="1:19" ht="36" customHeight="1" x14ac:dyDescent="0.25">
      <c r="A31" s="21">
        <v>1</v>
      </c>
      <c r="B31" s="21" t="s">
        <v>36</v>
      </c>
      <c r="C31" s="21" t="s">
        <v>32</v>
      </c>
      <c r="D31" s="21" t="s">
        <v>19</v>
      </c>
      <c r="E31" s="21"/>
      <c r="F31" s="6">
        <f>SUM(F32:F35)</f>
        <v>5052.63</v>
      </c>
      <c r="G31" s="6">
        <f t="shared" ref="G31:S31" si="23">SUM(G32:G35)</f>
        <v>68272</v>
      </c>
      <c r="H31" s="6">
        <f t="shared" si="23"/>
        <v>5052.63</v>
      </c>
      <c r="I31" s="6">
        <f>SUM(I32:I35)</f>
        <v>0</v>
      </c>
      <c r="J31" s="6">
        <f t="shared" si="23"/>
        <v>0</v>
      </c>
      <c r="K31" s="6">
        <f t="shared" si="23"/>
        <v>68272</v>
      </c>
      <c r="L31" s="6">
        <f t="shared" si="23"/>
        <v>0</v>
      </c>
      <c r="M31" s="6">
        <f t="shared" si="23"/>
        <v>0</v>
      </c>
      <c r="N31" s="6">
        <f t="shared" si="23"/>
        <v>0</v>
      </c>
      <c r="O31" s="6">
        <f t="shared" si="23"/>
        <v>0</v>
      </c>
      <c r="P31" s="6">
        <f t="shared" si="23"/>
        <v>0</v>
      </c>
      <c r="Q31" s="6">
        <f t="shared" si="23"/>
        <v>0</v>
      </c>
      <c r="R31" s="6">
        <f t="shared" si="23"/>
        <v>0</v>
      </c>
      <c r="S31" s="6">
        <f t="shared" si="23"/>
        <v>0</v>
      </c>
    </row>
    <row r="32" spans="1:19" ht="36" customHeight="1" x14ac:dyDescent="0.25">
      <c r="A32" s="21"/>
      <c r="B32" s="21"/>
      <c r="C32" s="21"/>
      <c r="D32" s="22" t="s">
        <v>2</v>
      </c>
      <c r="E32" s="7" t="s">
        <v>20</v>
      </c>
      <c r="F32" s="6">
        <f t="shared" si="2"/>
        <v>0</v>
      </c>
      <c r="G32" s="6">
        <f t="shared" si="3"/>
        <v>65280</v>
      </c>
      <c r="H32" s="6">
        <v>0</v>
      </c>
      <c r="I32" s="6">
        <v>0</v>
      </c>
      <c r="J32" s="6">
        <v>0</v>
      </c>
      <c r="K32" s="6">
        <v>65280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1:19" ht="36" customHeight="1" x14ac:dyDescent="0.25">
      <c r="A33" s="21"/>
      <c r="B33" s="21"/>
      <c r="C33" s="21"/>
      <c r="D33" s="22"/>
      <c r="E33" s="7" t="s">
        <v>21</v>
      </c>
      <c r="F33" s="6">
        <f t="shared" si="2"/>
        <v>4800</v>
      </c>
      <c r="G33" s="6">
        <f t="shared" si="3"/>
        <v>2720</v>
      </c>
      <c r="H33" s="6">
        <v>4800</v>
      </c>
      <c r="I33" s="6">
        <v>0</v>
      </c>
      <c r="J33" s="6">
        <v>0</v>
      </c>
      <c r="K33" s="6">
        <v>2720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</row>
    <row r="34" spans="1:19" ht="36" customHeight="1" x14ac:dyDescent="0.25">
      <c r="A34" s="21"/>
      <c r="B34" s="21"/>
      <c r="C34" s="21"/>
      <c r="D34" s="22"/>
      <c r="E34" s="7" t="s">
        <v>22</v>
      </c>
      <c r="F34" s="6">
        <f>H34+J34+L34+N34+P34+R34</f>
        <v>252.63</v>
      </c>
      <c r="G34" s="6">
        <f t="shared" si="3"/>
        <v>272</v>
      </c>
      <c r="H34" s="6">
        <v>252.63</v>
      </c>
      <c r="I34" s="6">
        <v>0</v>
      </c>
      <c r="J34" s="6">
        <v>0</v>
      </c>
      <c r="K34" s="6">
        <v>272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</row>
    <row r="35" spans="1:19" ht="36" customHeight="1" x14ac:dyDescent="0.25">
      <c r="A35" s="21"/>
      <c r="B35" s="21"/>
      <c r="C35" s="21"/>
      <c r="D35" s="22"/>
      <c r="E35" s="7" t="s">
        <v>23</v>
      </c>
      <c r="F35" s="6">
        <f t="shared" si="2"/>
        <v>0</v>
      </c>
      <c r="G35" s="6">
        <f t="shared" si="3"/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</row>
    <row r="36" spans="1:19" ht="36" customHeight="1" x14ac:dyDescent="0.25">
      <c r="A36" s="23" t="s">
        <v>60</v>
      </c>
      <c r="B36" s="23"/>
      <c r="C36" s="23"/>
      <c r="D36" s="21" t="s">
        <v>19</v>
      </c>
      <c r="E36" s="21"/>
      <c r="F36" s="6">
        <f>SUM(F37:F40)</f>
        <v>6466.5</v>
      </c>
      <c r="G36" s="6">
        <f t="shared" ref="G36:S36" si="24">SUM(G37:G40)</f>
        <v>183734.06</v>
      </c>
      <c r="H36" s="6">
        <f t="shared" si="24"/>
        <v>6466.5</v>
      </c>
      <c r="I36" s="6">
        <f t="shared" si="24"/>
        <v>0</v>
      </c>
      <c r="J36" s="6">
        <f t="shared" si="24"/>
        <v>0</v>
      </c>
      <c r="K36" s="6">
        <f t="shared" si="24"/>
        <v>105915.05999999998</v>
      </c>
      <c r="L36" s="6">
        <f t="shared" si="24"/>
        <v>0</v>
      </c>
      <c r="M36" s="6">
        <f t="shared" si="24"/>
        <v>77819.000000000015</v>
      </c>
      <c r="N36" s="6">
        <f t="shared" si="24"/>
        <v>0</v>
      </c>
      <c r="O36" s="6">
        <f t="shared" si="24"/>
        <v>0</v>
      </c>
      <c r="P36" s="6">
        <f t="shared" si="24"/>
        <v>0</v>
      </c>
      <c r="Q36" s="6">
        <f t="shared" si="24"/>
        <v>0</v>
      </c>
      <c r="R36" s="6">
        <f t="shared" si="24"/>
        <v>0</v>
      </c>
      <c r="S36" s="6">
        <f t="shared" si="24"/>
        <v>0</v>
      </c>
    </row>
    <row r="37" spans="1:19" ht="36" customHeight="1" x14ac:dyDescent="0.25">
      <c r="A37" s="23"/>
      <c r="B37" s="23"/>
      <c r="C37" s="23"/>
      <c r="D37" s="22" t="s">
        <v>2</v>
      </c>
      <c r="E37" s="7" t="s">
        <v>20</v>
      </c>
      <c r="F37" s="6">
        <f>F42</f>
        <v>0</v>
      </c>
      <c r="G37" s="6">
        <f t="shared" ref="G37:S37" si="25">G42</f>
        <v>175680</v>
      </c>
      <c r="H37" s="6">
        <f t="shared" si="25"/>
        <v>0</v>
      </c>
      <c r="I37" s="6">
        <f t="shared" si="25"/>
        <v>0</v>
      </c>
      <c r="J37" s="6">
        <f t="shared" si="25"/>
        <v>0</v>
      </c>
      <c r="K37" s="6">
        <f t="shared" si="25"/>
        <v>101271.4</v>
      </c>
      <c r="L37" s="6">
        <f t="shared" si="25"/>
        <v>0</v>
      </c>
      <c r="M37" s="6">
        <f t="shared" si="25"/>
        <v>74408.600000000006</v>
      </c>
      <c r="N37" s="6">
        <f t="shared" si="25"/>
        <v>0</v>
      </c>
      <c r="O37" s="6">
        <f t="shared" si="25"/>
        <v>0</v>
      </c>
      <c r="P37" s="6">
        <f t="shared" si="25"/>
        <v>0</v>
      </c>
      <c r="Q37" s="6">
        <f t="shared" si="25"/>
        <v>0</v>
      </c>
      <c r="R37" s="6">
        <f t="shared" si="25"/>
        <v>0</v>
      </c>
      <c r="S37" s="6">
        <f t="shared" si="25"/>
        <v>0</v>
      </c>
    </row>
    <row r="38" spans="1:19" ht="36" customHeight="1" x14ac:dyDescent="0.25">
      <c r="A38" s="23"/>
      <c r="B38" s="23"/>
      <c r="C38" s="23"/>
      <c r="D38" s="22"/>
      <c r="E38" s="7" t="s">
        <v>21</v>
      </c>
      <c r="F38" s="6">
        <f>F43</f>
        <v>5500</v>
      </c>
      <c r="G38" s="6">
        <f t="shared" ref="G38:S38" si="26">G43</f>
        <v>7320</v>
      </c>
      <c r="H38" s="6">
        <f t="shared" si="26"/>
        <v>5500</v>
      </c>
      <c r="I38" s="6">
        <f t="shared" si="26"/>
        <v>0</v>
      </c>
      <c r="J38" s="6">
        <f t="shared" si="26"/>
        <v>0</v>
      </c>
      <c r="K38" s="6">
        <f t="shared" si="26"/>
        <v>4219.62</v>
      </c>
      <c r="L38" s="6">
        <f t="shared" si="26"/>
        <v>0</v>
      </c>
      <c r="M38" s="6">
        <f t="shared" si="26"/>
        <v>3100.38</v>
      </c>
      <c r="N38" s="6">
        <f t="shared" si="26"/>
        <v>0</v>
      </c>
      <c r="O38" s="6">
        <f t="shared" si="26"/>
        <v>0</v>
      </c>
      <c r="P38" s="6">
        <f t="shared" si="26"/>
        <v>0</v>
      </c>
      <c r="Q38" s="6">
        <f t="shared" si="26"/>
        <v>0</v>
      </c>
      <c r="R38" s="6">
        <f t="shared" si="26"/>
        <v>0</v>
      </c>
      <c r="S38" s="6">
        <f t="shared" si="26"/>
        <v>0</v>
      </c>
    </row>
    <row r="39" spans="1:19" ht="36" customHeight="1" x14ac:dyDescent="0.25">
      <c r="A39" s="23"/>
      <c r="B39" s="23"/>
      <c r="C39" s="23"/>
      <c r="D39" s="22"/>
      <c r="E39" s="7" t="s">
        <v>22</v>
      </c>
      <c r="F39" s="6">
        <f t="shared" ref="F39:S40" si="27">F44</f>
        <v>966.5</v>
      </c>
      <c r="G39" s="6">
        <f t="shared" si="27"/>
        <v>734.06</v>
      </c>
      <c r="H39" s="6">
        <f>H44</f>
        <v>966.5</v>
      </c>
      <c r="I39" s="6">
        <f t="shared" si="27"/>
        <v>0</v>
      </c>
      <c r="J39" s="6">
        <f t="shared" si="27"/>
        <v>0</v>
      </c>
      <c r="K39" s="6">
        <f t="shared" si="27"/>
        <v>424.04</v>
      </c>
      <c r="L39" s="6">
        <f t="shared" si="27"/>
        <v>0</v>
      </c>
      <c r="M39" s="6">
        <f t="shared" si="27"/>
        <v>310.02</v>
      </c>
      <c r="N39" s="6">
        <f t="shared" si="27"/>
        <v>0</v>
      </c>
      <c r="O39" s="6">
        <f t="shared" si="27"/>
        <v>0</v>
      </c>
      <c r="P39" s="6">
        <f t="shared" si="27"/>
        <v>0</v>
      </c>
      <c r="Q39" s="6">
        <f t="shared" si="27"/>
        <v>0</v>
      </c>
      <c r="R39" s="6">
        <f t="shared" si="27"/>
        <v>0</v>
      </c>
      <c r="S39" s="6">
        <f t="shared" si="27"/>
        <v>0</v>
      </c>
    </row>
    <row r="40" spans="1:19" ht="36" customHeight="1" x14ac:dyDescent="0.25">
      <c r="A40" s="23"/>
      <c r="B40" s="23"/>
      <c r="C40" s="23"/>
      <c r="D40" s="22"/>
      <c r="E40" s="7" t="s">
        <v>23</v>
      </c>
      <c r="F40" s="6">
        <f t="shared" si="27"/>
        <v>0</v>
      </c>
      <c r="G40" s="6">
        <f t="shared" si="27"/>
        <v>0</v>
      </c>
      <c r="H40" s="6">
        <f t="shared" si="27"/>
        <v>0</v>
      </c>
      <c r="I40" s="6">
        <f t="shared" si="27"/>
        <v>0</v>
      </c>
      <c r="J40" s="6">
        <f t="shared" si="27"/>
        <v>0</v>
      </c>
      <c r="K40" s="6">
        <f t="shared" si="27"/>
        <v>0</v>
      </c>
      <c r="L40" s="6">
        <f t="shared" si="27"/>
        <v>0</v>
      </c>
      <c r="M40" s="6">
        <f t="shared" si="27"/>
        <v>0</v>
      </c>
      <c r="N40" s="6">
        <f t="shared" si="27"/>
        <v>0</v>
      </c>
      <c r="O40" s="6">
        <f t="shared" si="27"/>
        <v>0</v>
      </c>
      <c r="P40" s="6">
        <f t="shared" si="27"/>
        <v>0</v>
      </c>
      <c r="Q40" s="6">
        <f t="shared" si="27"/>
        <v>0</v>
      </c>
      <c r="R40" s="6">
        <f t="shared" si="27"/>
        <v>0</v>
      </c>
      <c r="S40" s="6">
        <f t="shared" si="27"/>
        <v>0</v>
      </c>
    </row>
    <row r="41" spans="1:19" ht="36" customHeight="1" x14ac:dyDescent="0.25">
      <c r="A41" s="21">
        <v>1</v>
      </c>
      <c r="B41" s="21" t="s">
        <v>41</v>
      </c>
      <c r="C41" s="21" t="s">
        <v>56</v>
      </c>
      <c r="D41" s="21" t="s">
        <v>19</v>
      </c>
      <c r="E41" s="21"/>
      <c r="F41" s="6">
        <f>SUM(F42:F45)</f>
        <v>6466.5</v>
      </c>
      <c r="G41" s="6">
        <f t="shared" ref="G41:R41" si="28">SUM(G42:G45)</f>
        <v>183734.06</v>
      </c>
      <c r="H41" s="6">
        <f t="shared" si="28"/>
        <v>6466.5</v>
      </c>
      <c r="I41" s="6">
        <f t="shared" si="28"/>
        <v>0</v>
      </c>
      <c r="J41" s="6">
        <f t="shared" si="28"/>
        <v>0</v>
      </c>
      <c r="K41" s="6">
        <f t="shared" si="28"/>
        <v>105915.05999999998</v>
      </c>
      <c r="L41" s="6">
        <f t="shared" si="28"/>
        <v>0</v>
      </c>
      <c r="M41" s="6">
        <f t="shared" si="28"/>
        <v>77819.000000000015</v>
      </c>
      <c r="N41" s="6">
        <f t="shared" si="28"/>
        <v>0</v>
      </c>
      <c r="O41" s="6">
        <f t="shared" si="28"/>
        <v>0</v>
      </c>
      <c r="P41" s="6">
        <f t="shared" si="28"/>
        <v>0</v>
      </c>
      <c r="Q41" s="6">
        <f t="shared" si="28"/>
        <v>0</v>
      </c>
      <c r="R41" s="6">
        <f t="shared" si="28"/>
        <v>0</v>
      </c>
      <c r="S41" s="6">
        <f t="shared" ref="S41" si="29">SUM(S43:S45)</f>
        <v>0</v>
      </c>
    </row>
    <row r="42" spans="1:19" ht="36" customHeight="1" x14ac:dyDescent="0.25">
      <c r="A42" s="21"/>
      <c r="B42" s="21"/>
      <c r="C42" s="21"/>
      <c r="D42" s="22" t="s">
        <v>2</v>
      </c>
      <c r="E42" s="7" t="s">
        <v>20</v>
      </c>
      <c r="F42" s="6">
        <f t="shared" si="2"/>
        <v>0</v>
      </c>
      <c r="G42" s="6">
        <f t="shared" si="3"/>
        <v>175680</v>
      </c>
      <c r="H42" s="6">
        <v>0</v>
      </c>
      <c r="I42" s="6">
        <v>0</v>
      </c>
      <c r="J42" s="6">
        <v>0</v>
      </c>
      <c r="K42" s="6">
        <v>101271.4</v>
      </c>
      <c r="L42" s="6">
        <v>0</v>
      </c>
      <c r="M42" s="6">
        <v>74408.600000000006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</row>
    <row r="43" spans="1:19" ht="36" customHeight="1" x14ac:dyDescent="0.25">
      <c r="A43" s="21"/>
      <c r="B43" s="21"/>
      <c r="C43" s="21"/>
      <c r="D43" s="22"/>
      <c r="E43" s="7" t="s">
        <v>21</v>
      </c>
      <c r="F43" s="6">
        <f t="shared" si="2"/>
        <v>5500</v>
      </c>
      <c r="G43" s="6">
        <f t="shared" si="3"/>
        <v>7320</v>
      </c>
      <c r="H43" s="6">
        <v>5500</v>
      </c>
      <c r="I43" s="6">
        <v>0</v>
      </c>
      <c r="J43" s="6">
        <v>0</v>
      </c>
      <c r="K43" s="6">
        <v>4219.62</v>
      </c>
      <c r="L43" s="6">
        <v>0</v>
      </c>
      <c r="M43" s="6">
        <v>3100.38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</row>
    <row r="44" spans="1:19" ht="36" customHeight="1" x14ac:dyDescent="0.25">
      <c r="A44" s="21"/>
      <c r="B44" s="21"/>
      <c r="C44" s="21"/>
      <c r="D44" s="22"/>
      <c r="E44" s="7" t="s">
        <v>22</v>
      </c>
      <c r="F44" s="6">
        <f t="shared" si="2"/>
        <v>966.5</v>
      </c>
      <c r="G44" s="6">
        <f t="shared" si="3"/>
        <v>734.06</v>
      </c>
      <c r="H44" s="6">
        <v>966.5</v>
      </c>
      <c r="I44" s="6">
        <v>0</v>
      </c>
      <c r="J44" s="6">
        <v>0</v>
      </c>
      <c r="K44" s="6">
        <v>424.04</v>
      </c>
      <c r="L44" s="6">
        <v>0</v>
      </c>
      <c r="M44" s="6">
        <v>310.02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</row>
    <row r="45" spans="1:19" ht="36" customHeight="1" x14ac:dyDescent="0.25">
      <c r="A45" s="21"/>
      <c r="B45" s="21"/>
      <c r="C45" s="21"/>
      <c r="D45" s="22"/>
      <c r="E45" s="7" t="s">
        <v>23</v>
      </c>
      <c r="F45" s="6">
        <f t="shared" si="2"/>
        <v>0</v>
      </c>
      <c r="G45" s="6">
        <f t="shared" si="3"/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</row>
    <row r="46" spans="1:19" ht="36" customHeight="1" x14ac:dyDescent="0.25">
      <c r="A46" s="23" t="s">
        <v>72</v>
      </c>
      <c r="B46" s="23"/>
      <c r="C46" s="23"/>
      <c r="D46" s="21" t="s">
        <v>19</v>
      </c>
      <c r="E46" s="21"/>
      <c r="F46" s="6">
        <f>SUM(F47:F50)</f>
        <v>3024.9</v>
      </c>
      <c r="G46" s="6">
        <f t="shared" ref="G46:S46" si="30">SUM(G47:G50)</f>
        <v>195152.5</v>
      </c>
      <c r="H46" s="6">
        <f t="shared" si="30"/>
        <v>3024.9</v>
      </c>
      <c r="I46" s="6">
        <f t="shared" si="30"/>
        <v>0</v>
      </c>
      <c r="J46" s="6">
        <f t="shared" si="30"/>
        <v>0</v>
      </c>
      <c r="K46" s="6">
        <f t="shared" si="30"/>
        <v>0</v>
      </c>
      <c r="L46" s="6">
        <f t="shared" si="30"/>
        <v>0</v>
      </c>
      <c r="M46" s="6">
        <f t="shared" si="30"/>
        <v>195152.5</v>
      </c>
      <c r="N46" s="6">
        <f t="shared" si="30"/>
        <v>0</v>
      </c>
      <c r="O46" s="6">
        <f t="shared" si="30"/>
        <v>0</v>
      </c>
      <c r="P46" s="6">
        <f t="shared" si="30"/>
        <v>0</v>
      </c>
      <c r="Q46" s="6">
        <f t="shared" si="30"/>
        <v>0</v>
      </c>
      <c r="R46" s="6">
        <f t="shared" si="30"/>
        <v>0</v>
      </c>
      <c r="S46" s="6">
        <f t="shared" si="30"/>
        <v>0</v>
      </c>
    </row>
    <row r="47" spans="1:19" ht="36" customHeight="1" x14ac:dyDescent="0.25">
      <c r="A47" s="23"/>
      <c r="B47" s="23"/>
      <c r="C47" s="23"/>
      <c r="D47" s="22" t="s">
        <v>2</v>
      </c>
      <c r="E47" s="7" t="s">
        <v>20</v>
      </c>
      <c r="F47" s="6">
        <f>F52</f>
        <v>0</v>
      </c>
      <c r="G47" s="6">
        <f t="shared" ref="G47:S47" si="31">G52</f>
        <v>186600</v>
      </c>
      <c r="H47" s="6">
        <f t="shared" si="31"/>
        <v>0</v>
      </c>
      <c r="I47" s="6">
        <f t="shared" si="31"/>
        <v>0</v>
      </c>
      <c r="J47" s="6">
        <f t="shared" si="31"/>
        <v>0</v>
      </c>
      <c r="K47" s="6">
        <f t="shared" si="31"/>
        <v>0</v>
      </c>
      <c r="L47" s="6">
        <f t="shared" si="31"/>
        <v>0</v>
      </c>
      <c r="M47" s="6">
        <f t="shared" si="31"/>
        <v>186600</v>
      </c>
      <c r="N47" s="6">
        <f t="shared" si="31"/>
        <v>0</v>
      </c>
      <c r="O47" s="6">
        <f t="shared" si="31"/>
        <v>0</v>
      </c>
      <c r="P47" s="6">
        <f t="shared" si="31"/>
        <v>0</v>
      </c>
      <c r="Q47" s="6">
        <f t="shared" si="31"/>
        <v>0</v>
      </c>
      <c r="R47" s="6">
        <f t="shared" si="31"/>
        <v>0</v>
      </c>
      <c r="S47" s="6">
        <f t="shared" si="31"/>
        <v>0</v>
      </c>
    </row>
    <row r="48" spans="1:19" ht="36" customHeight="1" x14ac:dyDescent="0.25">
      <c r="A48" s="23"/>
      <c r="B48" s="23"/>
      <c r="C48" s="23"/>
      <c r="D48" s="22"/>
      <c r="E48" s="7" t="s">
        <v>21</v>
      </c>
      <c r="F48" s="6">
        <f t="shared" ref="F48:S49" si="32">F53</f>
        <v>1524.9</v>
      </c>
      <c r="G48" s="6">
        <f t="shared" si="32"/>
        <v>7775</v>
      </c>
      <c r="H48" s="6">
        <f t="shared" si="32"/>
        <v>1524.9</v>
      </c>
      <c r="I48" s="6">
        <f t="shared" si="32"/>
        <v>0</v>
      </c>
      <c r="J48" s="6">
        <f t="shared" si="32"/>
        <v>0</v>
      </c>
      <c r="K48" s="6">
        <f t="shared" si="32"/>
        <v>0</v>
      </c>
      <c r="L48" s="6">
        <f t="shared" si="32"/>
        <v>0</v>
      </c>
      <c r="M48" s="6">
        <f t="shared" si="32"/>
        <v>7775</v>
      </c>
      <c r="N48" s="6">
        <f t="shared" si="32"/>
        <v>0</v>
      </c>
      <c r="O48" s="6">
        <f t="shared" si="32"/>
        <v>0</v>
      </c>
      <c r="P48" s="6">
        <f t="shared" si="32"/>
        <v>0</v>
      </c>
      <c r="Q48" s="6">
        <f t="shared" si="32"/>
        <v>0</v>
      </c>
      <c r="R48" s="6">
        <f t="shared" si="32"/>
        <v>0</v>
      </c>
      <c r="S48" s="6">
        <f t="shared" si="32"/>
        <v>0</v>
      </c>
    </row>
    <row r="49" spans="1:19" ht="36" customHeight="1" x14ac:dyDescent="0.25">
      <c r="A49" s="23"/>
      <c r="B49" s="23"/>
      <c r="C49" s="23"/>
      <c r="D49" s="22"/>
      <c r="E49" s="7" t="s">
        <v>22</v>
      </c>
      <c r="F49" s="6">
        <f t="shared" si="32"/>
        <v>1500</v>
      </c>
      <c r="G49" s="6">
        <f t="shared" si="32"/>
        <v>777.5</v>
      </c>
      <c r="H49" s="6">
        <f t="shared" si="32"/>
        <v>1500</v>
      </c>
      <c r="I49" s="6">
        <f t="shared" si="32"/>
        <v>0</v>
      </c>
      <c r="J49" s="6">
        <f t="shared" si="32"/>
        <v>0</v>
      </c>
      <c r="K49" s="6">
        <f t="shared" si="32"/>
        <v>0</v>
      </c>
      <c r="L49" s="6">
        <f t="shared" si="32"/>
        <v>0</v>
      </c>
      <c r="M49" s="6">
        <f t="shared" si="32"/>
        <v>777.5</v>
      </c>
      <c r="N49" s="6">
        <f t="shared" si="32"/>
        <v>0</v>
      </c>
      <c r="O49" s="6">
        <f t="shared" si="32"/>
        <v>0</v>
      </c>
      <c r="P49" s="6">
        <f t="shared" si="32"/>
        <v>0</v>
      </c>
      <c r="Q49" s="6">
        <f t="shared" si="32"/>
        <v>0</v>
      </c>
      <c r="R49" s="6">
        <f t="shared" si="32"/>
        <v>0</v>
      </c>
      <c r="S49" s="6">
        <f t="shared" si="32"/>
        <v>0</v>
      </c>
    </row>
    <row r="50" spans="1:19" ht="36" customHeight="1" x14ac:dyDescent="0.25">
      <c r="A50" s="23"/>
      <c r="B50" s="23"/>
      <c r="C50" s="23"/>
      <c r="D50" s="22"/>
      <c r="E50" s="7" t="s">
        <v>23</v>
      </c>
      <c r="F50" s="6">
        <f>F55</f>
        <v>0</v>
      </c>
      <c r="G50" s="6">
        <f t="shared" ref="G50:S50" si="33">G55</f>
        <v>0</v>
      </c>
      <c r="H50" s="6">
        <f t="shared" si="33"/>
        <v>0</v>
      </c>
      <c r="I50" s="6">
        <f t="shared" si="33"/>
        <v>0</v>
      </c>
      <c r="J50" s="6">
        <f t="shared" si="33"/>
        <v>0</v>
      </c>
      <c r="K50" s="6">
        <f t="shared" si="33"/>
        <v>0</v>
      </c>
      <c r="L50" s="6">
        <f t="shared" si="33"/>
        <v>0</v>
      </c>
      <c r="M50" s="6">
        <f t="shared" si="33"/>
        <v>0</v>
      </c>
      <c r="N50" s="6">
        <f t="shared" si="33"/>
        <v>0</v>
      </c>
      <c r="O50" s="6">
        <f t="shared" si="33"/>
        <v>0</v>
      </c>
      <c r="P50" s="6">
        <f t="shared" si="33"/>
        <v>0</v>
      </c>
      <c r="Q50" s="6">
        <f t="shared" si="33"/>
        <v>0</v>
      </c>
      <c r="R50" s="6">
        <f t="shared" si="33"/>
        <v>0</v>
      </c>
      <c r="S50" s="6">
        <f t="shared" si="33"/>
        <v>0</v>
      </c>
    </row>
    <row r="51" spans="1:19" ht="36" customHeight="1" x14ac:dyDescent="0.25">
      <c r="A51" s="21">
        <v>1</v>
      </c>
      <c r="B51" s="21" t="s">
        <v>39</v>
      </c>
      <c r="C51" s="21" t="s">
        <v>31</v>
      </c>
      <c r="D51" s="21" t="s">
        <v>19</v>
      </c>
      <c r="E51" s="21"/>
      <c r="F51" s="6">
        <f>SUM(F52:F55)</f>
        <v>3024.9</v>
      </c>
      <c r="G51" s="6">
        <f t="shared" ref="G51:S51" si="34">SUM(G52:G55)</f>
        <v>195152.5</v>
      </c>
      <c r="H51" s="6">
        <f t="shared" si="34"/>
        <v>3024.9</v>
      </c>
      <c r="I51" s="6">
        <f t="shared" si="34"/>
        <v>0</v>
      </c>
      <c r="J51" s="6">
        <f t="shared" si="34"/>
        <v>0</v>
      </c>
      <c r="K51" s="6">
        <f t="shared" si="34"/>
        <v>0</v>
      </c>
      <c r="L51" s="6">
        <f t="shared" si="34"/>
        <v>0</v>
      </c>
      <c r="M51" s="6">
        <f t="shared" si="34"/>
        <v>195152.5</v>
      </c>
      <c r="N51" s="6">
        <f t="shared" si="34"/>
        <v>0</v>
      </c>
      <c r="O51" s="6">
        <f t="shared" si="34"/>
        <v>0</v>
      </c>
      <c r="P51" s="6">
        <f t="shared" si="34"/>
        <v>0</v>
      </c>
      <c r="Q51" s="6">
        <f t="shared" si="34"/>
        <v>0</v>
      </c>
      <c r="R51" s="6">
        <f t="shared" si="34"/>
        <v>0</v>
      </c>
      <c r="S51" s="6">
        <f t="shared" si="34"/>
        <v>0</v>
      </c>
    </row>
    <row r="52" spans="1:19" ht="36" customHeight="1" x14ac:dyDescent="0.25">
      <c r="A52" s="21"/>
      <c r="B52" s="21"/>
      <c r="C52" s="21"/>
      <c r="D52" s="22" t="s">
        <v>2</v>
      </c>
      <c r="E52" s="7" t="s">
        <v>20</v>
      </c>
      <c r="F52" s="6">
        <f t="shared" si="2"/>
        <v>0</v>
      </c>
      <c r="G52" s="6">
        <f t="shared" si="3"/>
        <v>186600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186600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</row>
    <row r="53" spans="1:19" ht="36" customHeight="1" x14ac:dyDescent="0.25">
      <c r="A53" s="21"/>
      <c r="B53" s="21"/>
      <c r="C53" s="21"/>
      <c r="D53" s="22"/>
      <c r="E53" s="7" t="s">
        <v>21</v>
      </c>
      <c r="F53" s="6">
        <f t="shared" si="2"/>
        <v>1524.9</v>
      </c>
      <c r="G53" s="6">
        <f t="shared" si="3"/>
        <v>7775</v>
      </c>
      <c r="H53" s="6">
        <v>1524.9</v>
      </c>
      <c r="I53" s="6">
        <v>0</v>
      </c>
      <c r="J53" s="6">
        <v>0</v>
      </c>
      <c r="K53" s="6">
        <v>0</v>
      </c>
      <c r="L53" s="6">
        <v>0</v>
      </c>
      <c r="M53" s="6">
        <v>7775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</row>
    <row r="54" spans="1:19" ht="36" customHeight="1" x14ac:dyDescent="0.25">
      <c r="A54" s="21"/>
      <c r="B54" s="21"/>
      <c r="C54" s="21"/>
      <c r="D54" s="22"/>
      <c r="E54" s="7" t="s">
        <v>22</v>
      </c>
      <c r="F54" s="6">
        <f t="shared" si="2"/>
        <v>1500</v>
      </c>
      <c r="G54" s="6">
        <f t="shared" si="3"/>
        <v>777.5</v>
      </c>
      <c r="H54" s="6">
        <v>1500</v>
      </c>
      <c r="I54" s="6">
        <v>0</v>
      </c>
      <c r="J54" s="6">
        <v>0</v>
      </c>
      <c r="K54" s="6">
        <v>0</v>
      </c>
      <c r="L54" s="6">
        <v>0</v>
      </c>
      <c r="M54" s="6">
        <v>777.5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</row>
    <row r="55" spans="1:19" ht="36" customHeight="1" x14ac:dyDescent="0.25">
      <c r="A55" s="21"/>
      <c r="B55" s="21"/>
      <c r="C55" s="21"/>
      <c r="D55" s="22"/>
      <c r="E55" s="7" t="s">
        <v>23</v>
      </c>
      <c r="F55" s="6">
        <f t="shared" si="2"/>
        <v>0</v>
      </c>
      <c r="G55" s="6">
        <f t="shared" si="3"/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</row>
    <row r="56" spans="1:19" ht="36" customHeight="1" x14ac:dyDescent="0.25">
      <c r="A56" s="23" t="s">
        <v>62</v>
      </c>
      <c r="B56" s="23"/>
      <c r="C56" s="23"/>
      <c r="D56" s="21" t="s">
        <v>19</v>
      </c>
      <c r="E56" s="21"/>
      <c r="F56" s="6">
        <f>SUM(F57:F60)</f>
        <v>7470.7070000000003</v>
      </c>
      <c r="G56" s="6">
        <f t="shared" ref="G56:S56" si="35">SUM(G57:G60)</f>
        <v>243941.90000000002</v>
      </c>
      <c r="H56" s="6">
        <f t="shared" si="35"/>
        <v>7470.7070000000003</v>
      </c>
      <c r="I56" s="6">
        <f t="shared" si="35"/>
        <v>0</v>
      </c>
      <c r="J56" s="6">
        <f t="shared" si="35"/>
        <v>0</v>
      </c>
      <c r="K56" s="6">
        <f t="shared" si="35"/>
        <v>0</v>
      </c>
      <c r="L56" s="6">
        <f t="shared" si="35"/>
        <v>0</v>
      </c>
      <c r="M56" s="6">
        <f t="shared" si="35"/>
        <v>243941.90000000002</v>
      </c>
      <c r="N56" s="6">
        <f t="shared" si="35"/>
        <v>0</v>
      </c>
      <c r="O56" s="6">
        <f t="shared" si="35"/>
        <v>0</v>
      </c>
      <c r="P56" s="6">
        <f t="shared" si="35"/>
        <v>0</v>
      </c>
      <c r="Q56" s="6">
        <f t="shared" si="35"/>
        <v>0</v>
      </c>
      <c r="R56" s="6">
        <f t="shared" si="35"/>
        <v>0</v>
      </c>
      <c r="S56" s="6">
        <f t="shared" si="35"/>
        <v>0</v>
      </c>
    </row>
    <row r="57" spans="1:19" ht="36" customHeight="1" x14ac:dyDescent="0.25">
      <c r="A57" s="23"/>
      <c r="B57" s="23"/>
      <c r="C57" s="23"/>
      <c r="D57" s="22" t="s">
        <v>2</v>
      </c>
      <c r="E57" s="7" t="s">
        <v>20</v>
      </c>
      <c r="F57" s="6">
        <f>F62</f>
        <v>0</v>
      </c>
      <c r="G57" s="6">
        <f t="shared" ref="G57:S57" si="36">G62</f>
        <v>233251.20000000001</v>
      </c>
      <c r="H57" s="6">
        <f t="shared" si="36"/>
        <v>0</v>
      </c>
      <c r="I57" s="6">
        <f t="shared" si="36"/>
        <v>0</v>
      </c>
      <c r="J57" s="6">
        <f t="shared" si="36"/>
        <v>0</v>
      </c>
      <c r="K57" s="6">
        <f t="shared" si="36"/>
        <v>0</v>
      </c>
      <c r="L57" s="6">
        <f t="shared" si="36"/>
        <v>0</v>
      </c>
      <c r="M57" s="6">
        <f t="shared" si="36"/>
        <v>233251.20000000001</v>
      </c>
      <c r="N57" s="6">
        <f t="shared" si="36"/>
        <v>0</v>
      </c>
      <c r="O57" s="6">
        <f t="shared" si="36"/>
        <v>0</v>
      </c>
      <c r="P57" s="6">
        <f t="shared" si="36"/>
        <v>0</v>
      </c>
      <c r="Q57" s="6">
        <f t="shared" si="36"/>
        <v>0</v>
      </c>
      <c r="R57" s="6">
        <f t="shared" si="36"/>
        <v>0</v>
      </c>
      <c r="S57" s="6">
        <f t="shared" si="36"/>
        <v>0</v>
      </c>
    </row>
    <row r="58" spans="1:19" ht="36" customHeight="1" x14ac:dyDescent="0.25">
      <c r="A58" s="23"/>
      <c r="B58" s="23"/>
      <c r="C58" s="23"/>
      <c r="D58" s="22"/>
      <c r="E58" s="7" t="s">
        <v>21</v>
      </c>
      <c r="F58" s="6">
        <f t="shared" ref="F58:S60" si="37">F63</f>
        <v>7097.1670000000004</v>
      </c>
      <c r="G58" s="6">
        <f t="shared" si="37"/>
        <v>9718.82</v>
      </c>
      <c r="H58" s="6">
        <f t="shared" si="37"/>
        <v>7097.1670000000004</v>
      </c>
      <c r="I58" s="6">
        <f t="shared" si="37"/>
        <v>0</v>
      </c>
      <c r="J58" s="6">
        <f t="shared" si="37"/>
        <v>0</v>
      </c>
      <c r="K58" s="6">
        <f t="shared" si="37"/>
        <v>0</v>
      </c>
      <c r="L58" s="6">
        <f t="shared" si="37"/>
        <v>0</v>
      </c>
      <c r="M58" s="6">
        <f t="shared" si="37"/>
        <v>9718.82</v>
      </c>
      <c r="N58" s="6">
        <f t="shared" si="37"/>
        <v>0</v>
      </c>
      <c r="O58" s="6">
        <f t="shared" si="37"/>
        <v>0</v>
      </c>
      <c r="P58" s="6">
        <f t="shared" si="37"/>
        <v>0</v>
      </c>
      <c r="Q58" s="6">
        <f t="shared" si="37"/>
        <v>0</v>
      </c>
      <c r="R58" s="6">
        <f t="shared" si="37"/>
        <v>0</v>
      </c>
      <c r="S58" s="6">
        <f t="shared" si="37"/>
        <v>0</v>
      </c>
    </row>
    <row r="59" spans="1:19" ht="36" customHeight="1" x14ac:dyDescent="0.25">
      <c r="A59" s="23"/>
      <c r="B59" s="23"/>
      <c r="C59" s="23"/>
      <c r="D59" s="22"/>
      <c r="E59" s="7" t="s">
        <v>22</v>
      </c>
      <c r="F59" s="6">
        <f t="shared" si="37"/>
        <v>373.54</v>
      </c>
      <c r="G59" s="6">
        <f t="shared" si="37"/>
        <v>971.88</v>
      </c>
      <c r="H59" s="6">
        <f t="shared" si="37"/>
        <v>373.54</v>
      </c>
      <c r="I59" s="6">
        <f t="shared" si="37"/>
        <v>0</v>
      </c>
      <c r="J59" s="6">
        <f t="shared" si="37"/>
        <v>0</v>
      </c>
      <c r="K59" s="6">
        <f t="shared" si="37"/>
        <v>0</v>
      </c>
      <c r="L59" s="6">
        <f t="shared" si="37"/>
        <v>0</v>
      </c>
      <c r="M59" s="6">
        <f t="shared" si="37"/>
        <v>971.88</v>
      </c>
      <c r="N59" s="6">
        <f t="shared" si="37"/>
        <v>0</v>
      </c>
      <c r="O59" s="6">
        <f t="shared" si="37"/>
        <v>0</v>
      </c>
      <c r="P59" s="6">
        <f t="shared" si="37"/>
        <v>0</v>
      </c>
      <c r="Q59" s="6">
        <f t="shared" si="37"/>
        <v>0</v>
      </c>
      <c r="R59" s="6">
        <f t="shared" si="37"/>
        <v>0</v>
      </c>
      <c r="S59" s="6">
        <f t="shared" si="37"/>
        <v>0</v>
      </c>
    </row>
    <row r="60" spans="1:19" ht="36" customHeight="1" x14ac:dyDescent="0.25">
      <c r="A60" s="23"/>
      <c r="B60" s="23"/>
      <c r="C60" s="23"/>
      <c r="D60" s="22"/>
      <c r="E60" s="7" t="s">
        <v>23</v>
      </c>
      <c r="F60" s="6">
        <f t="shared" si="37"/>
        <v>0</v>
      </c>
      <c r="G60" s="6">
        <f t="shared" si="37"/>
        <v>0</v>
      </c>
      <c r="H60" s="6">
        <f t="shared" si="37"/>
        <v>0</v>
      </c>
      <c r="I60" s="6">
        <f t="shared" si="37"/>
        <v>0</v>
      </c>
      <c r="J60" s="6">
        <f t="shared" si="37"/>
        <v>0</v>
      </c>
      <c r="K60" s="6">
        <f t="shared" si="37"/>
        <v>0</v>
      </c>
      <c r="L60" s="6">
        <f t="shared" si="37"/>
        <v>0</v>
      </c>
      <c r="M60" s="6">
        <f t="shared" si="37"/>
        <v>0</v>
      </c>
      <c r="N60" s="6">
        <f t="shared" si="37"/>
        <v>0</v>
      </c>
      <c r="O60" s="6">
        <f t="shared" si="37"/>
        <v>0</v>
      </c>
      <c r="P60" s="6">
        <f t="shared" si="37"/>
        <v>0</v>
      </c>
      <c r="Q60" s="6">
        <f t="shared" si="37"/>
        <v>0</v>
      </c>
      <c r="R60" s="6">
        <f t="shared" si="37"/>
        <v>0</v>
      </c>
      <c r="S60" s="6">
        <f t="shared" si="37"/>
        <v>0</v>
      </c>
    </row>
    <row r="61" spans="1:19" ht="36" customHeight="1" x14ac:dyDescent="0.25">
      <c r="A61" s="21">
        <v>1</v>
      </c>
      <c r="B61" s="21" t="s">
        <v>49</v>
      </c>
      <c r="C61" s="21" t="s">
        <v>42</v>
      </c>
      <c r="D61" s="21" t="s">
        <v>19</v>
      </c>
      <c r="E61" s="21"/>
      <c r="F61" s="6">
        <f>SUM(F62:F65)</f>
        <v>7470.7070000000003</v>
      </c>
      <c r="G61" s="6">
        <f t="shared" ref="G61:S61" si="38">SUM(G62:G65)</f>
        <v>243941.90000000002</v>
      </c>
      <c r="H61" s="6">
        <f t="shared" si="38"/>
        <v>7470.7070000000003</v>
      </c>
      <c r="I61" s="6">
        <f t="shared" si="38"/>
        <v>0</v>
      </c>
      <c r="J61" s="6">
        <f t="shared" si="38"/>
        <v>0</v>
      </c>
      <c r="K61" s="6">
        <f t="shared" si="38"/>
        <v>0</v>
      </c>
      <c r="L61" s="6">
        <f t="shared" si="38"/>
        <v>0</v>
      </c>
      <c r="M61" s="6">
        <f t="shared" si="38"/>
        <v>243941.90000000002</v>
      </c>
      <c r="N61" s="6">
        <f t="shared" si="38"/>
        <v>0</v>
      </c>
      <c r="O61" s="6">
        <f t="shared" si="38"/>
        <v>0</v>
      </c>
      <c r="P61" s="6">
        <f t="shared" si="38"/>
        <v>0</v>
      </c>
      <c r="Q61" s="6">
        <f t="shared" si="38"/>
        <v>0</v>
      </c>
      <c r="R61" s="6">
        <f t="shared" si="38"/>
        <v>0</v>
      </c>
      <c r="S61" s="6">
        <f t="shared" si="38"/>
        <v>0</v>
      </c>
    </row>
    <row r="62" spans="1:19" ht="36" customHeight="1" x14ac:dyDescent="0.25">
      <c r="A62" s="21"/>
      <c r="B62" s="21"/>
      <c r="C62" s="21"/>
      <c r="D62" s="22" t="s">
        <v>2</v>
      </c>
      <c r="E62" s="7" t="s">
        <v>20</v>
      </c>
      <c r="F62" s="6">
        <f t="shared" si="2"/>
        <v>0</v>
      </c>
      <c r="G62" s="6">
        <f t="shared" si="3"/>
        <v>233251.20000000001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233251.20000000001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</row>
    <row r="63" spans="1:19" ht="36" customHeight="1" x14ac:dyDescent="0.25">
      <c r="A63" s="21"/>
      <c r="B63" s="21"/>
      <c r="C63" s="21"/>
      <c r="D63" s="22"/>
      <c r="E63" s="7" t="s">
        <v>21</v>
      </c>
      <c r="F63" s="6">
        <f t="shared" si="2"/>
        <v>7097.1670000000004</v>
      </c>
      <c r="G63" s="6">
        <f t="shared" si="3"/>
        <v>9718.82</v>
      </c>
      <c r="H63" s="6">
        <v>7097.1670000000004</v>
      </c>
      <c r="I63" s="6">
        <v>0</v>
      </c>
      <c r="J63" s="6">
        <v>0</v>
      </c>
      <c r="K63" s="6">
        <v>0</v>
      </c>
      <c r="L63" s="6">
        <v>0</v>
      </c>
      <c r="M63" s="6">
        <v>9718.82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</row>
    <row r="64" spans="1:19" ht="36" customHeight="1" x14ac:dyDescent="0.25">
      <c r="A64" s="21"/>
      <c r="B64" s="21"/>
      <c r="C64" s="21"/>
      <c r="D64" s="22"/>
      <c r="E64" s="7" t="s">
        <v>22</v>
      </c>
      <c r="F64" s="6">
        <f>H64+J64+L64+N64+P64+R64</f>
        <v>373.54</v>
      </c>
      <c r="G64" s="6">
        <f t="shared" si="3"/>
        <v>971.88</v>
      </c>
      <c r="H64" s="6">
        <v>373.54</v>
      </c>
      <c r="I64" s="6">
        <v>0</v>
      </c>
      <c r="J64" s="6">
        <v>0</v>
      </c>
      <c r="K64" s="6">
        <v>0</v>
      </c>
      <c r="L64" s="6">
        <v>0</v>
      </c>
      <c r="M64" s="6">
        <v>971.88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ht="36" customHeight="1" x14ac:dyDescent="0.25">
      <c r="A65" s="21"/>
      <c r="B65" s="21"/>
      <c r="C65" s="21"/>
      <c r="D65" s="22"/>
      <c r="E65" s="7" t="s">
        <v>23</v>
      </c>
      <c r="F65" s="6">
        <f t="shared" si="2"/>
        <v>0</v>
      </c>
      <c r="G65" s="6">
        <f t="shared" si="3"/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</row>
    <row r="66" spans="1:19" ht="36" customHeight="1" x14ac:dyDescent="0.25">
      <c r="A66" s="23" t="s">
        <v>63</v>
      </c>
      <c r="B66" s="23"/>
      <c r="C66" s="23"/>
      <c r="D66" s="21" t="s">
        <v>19</v>
      </c>
      <c r="E66" s="21"/>
      <c r="F66" s="6">
        <f>SUM(F67:F70)</f>
        <v>13264</v>
      </c>
      <c r="G66" s="6">
        <f t="shared" ref="G66:S66" si="39">SUM(G67:G70)</f>
        <v>281120</v>
      </c>
      <c r="H66" s="6">
        <f t="shared" si="39"/>
        <v>0</v>
      </c>
      <c r="I66" s="6">
        <f t="shared" si="39"/>
        <v>0</v>
      </c>
      <c r="J66" s="6">
        <f t="shared" si="39"/>
        <v>13264</v>
      </c>
      <c r="K66" s="6">
        <f t="shared" si="39"/>
        <v>0</v>
      </c>
      <c r="L66" s="6">
        <f t="shared" si="39"/>
        <v>0</v>
      </c>
      <c r="M66" s="6">
        <f t="shared" si="39"/>
        <v>0</v>
      </c>
      <c r="N66" s="6">
        <f t="shared" si="39"/>
        <v>0</v>
      </c>
      <c r="O66" s="6">
        <f t="shared" si="39"/>
        <v>281120</v>
      </c>
      <c r="P66" s="6">
        <f t="shared" si="39"/>
        <v>0</v>
      </c>
      <c r="Q66" s="6">
        <f t="shared" si="39"/>
        <v>0</v>
      </c>
      <c r="R66" s="6">
        <f t="shared" si="39"/>
        <v>0</v>
      </c>
      <c r="S66" s="6">
        <f t="shared" si="39"/>
        <v>0</v>
      </c>
    </row>
    <row r="67" spans="1:19" ht="36" customHeight="1" x14ac:dyDescent="0.25">
      <c r="A67" s="23"/>
      <c r="B67" s="23"/>
      <c r="C67" s="23"/>
      <c r="D67" s="22" t="s">
        <v>2</v>
      </c>
      <c r="E67" s="7" t="s">
        <v>20</v>
      </c>
      <c r="F67" s="6">
        <f>F72</f>
        <v>0</v>
      </c>
      <c r="G67" s="6">
        <f t="shared" ref="G67:S67" si="40">G72</f>
        <v>268800</v>
      </c>
      <c r="H67" s="6">
        <f t="shared" si="40"/>
        <v>0</v>
      </c>
      <c r="I67" s="6">
        <f t="shared" si="40"/>
        <v>0</v>
      </c>
      <c r="J67" s="6">
        <f t="shared" si="40"/>
        <v>0</v>
      </c>
      <c r="K67" s="6">
        <f t="shared" si="40"/>
        <v>0</v>
      </c>
      <c r="L67" s="6">
        <f t="shared" si="40"/>
        <v>0</v>
      </c>
      <c r="M67" s="6">
        <f t="shared" si="40"/>
        <v>0</v>
      </c>
      <c r="N67" s="6">
        <f t="shared" si="40"/>
        <v>0</v>
      </c>
      <c r="O67" s="6">
        <f t="shared" si="40"/>
        <v>268800</v>
      </c>
      <c r="P67" s="6">
        <f t="shared" si="40"/>
        <v>0</v>
      </c>
      <c r="Q67" s="6">
        <f t="shared" si="40"/>
        <v>0</v>
      </c>
      <c r="R67" s="6">
        <f t="shared" si="40"/>
        <v>0</v>
      </c>
      <c r="S67" s="6">
        <f t="shared" si="40"/>
        <v>0</v>
      </c>
    </row>
    <row r="68" spans="1:19" ht="36" customHeight="1" x14ac:dyDescent="0.25">
      <c r="A68" s="23"/>
      <c r="B68" s="23"/>
      <c r="C68" s="23"/>
      <c r="D68" s="22"/>
      <c r="E68" s="7" t="s">
        <v>21</v>
      </c>
      <c r="F68" s="6">
        <f t="shared" ref="F68:S70" si="41">F73</f>
        <v>12600</v>
      </c>
      <c r="G68" s="6">
        <f t="shared" si="41"/>
        <v>11200</v>
      </c>
      <c r="H68" s="6">
        <f t="shared" si="41"/>
        <v>0</v>
      </c>
      <c r="I68" s="6">
        <f t="shared" si="41"/>
        <v>0</v>
      </c>
      <c r="J68" s="6">
        <f t="shared" si="41"/>
        <v>12600</v>
      </c>
      <c r="K68" s="6">
        <f t="shared" si="41"/>
        <v>0</v>
      </c>
      <c r="L68" s="6">
        <f t="shared" si="41"/>
        <v>0</v>
      </c>
      <c r="M68" s="6">
        <f t="shared" si="41"/>
        <v>0</v>
      </c>
      <c r="N68" s="6">
        <f t="shared" si="41"/>
        <v>0</v>
      </c>
      <c r="O68" s="6">
        <f t="shared" si="41"/>
        <v>11200</v>
      </c>
      <c r="P68" s="6">
        <f t="shared" si="41"/>
        <v>0</v>
      </c>
      <c r="Q68" s="6">
        <f t="shared" si="41"/>
        <v>0</v>
      </c>
      <c r="R68" s="6">
        <f t="shared" si="41"/>
        <v>0</v>
      </c>
      <c r="S68" s="6">
        <f t="shared" si="41"/>
        <v>0</v>
      </c>
    </row>
    <row r="69" spans="1:19" ht="36" customHeight="1" x14ac:dyDescent="0.25">
      <c r="A69" s="23"/>
      <c r="B69" s="23"/>
      <c r="C69" s="23"/>
      <c r="D69" s="22"/>
      <c r="E69" s="7" t="s">
        <v>22</v>
      </c>
      <c r="F69" s="6">
        <f t="shared" si="41"/>
        <v>664</v>
      </c>
      <c r="G69" s="6">
        <f t="shared" si="41"/>
        <v>1120</v>
      </c>
      <c r="H69" s="6">
        <f t="shared" si="41"/>
        <v>0</v>
      </c>
      <c r="I69" s="6">
        <f t="shared" si="41"/>
        <v>0</v>
      </c>
      <c r="J69" s="6">
        <f t="shared" si="41"/>
        <v>664</v>
      </c>
      <c r="K69" s="6">
        <f t="shared" si="41"/>
        <v>0</v>
      </c>
      <c r="L69" s="6">
        <f t="shared" si="41"/>
        <v>0</v>
      </c>
      <c r="M69" s="6">
        <f t="shared" si="41"/>
        <v>0</v>
      </c>
      <c r="N69" s="6">
        <f t="shared" si="41"/>
        <v>0</v>
      </c>
      <c r="O69" s="6">
        <f t="shared" si="41"/>
        <v>1120</v>
      </c>
      <c r="P69" s="6">
        <f t="shared" si="41"/>
        <v>0</v>
      </c>
      <c r="Q69" s="6">
        <f t="shared" si="41"/>
        <v>0</v>
      </c>
      <c r="R69" s="6">
        <f t="shared" si="41"/>
        <v>0</v>
      </c>
      <c r="S69" s="6">
        <f t="shared" si="41"/>
        <v>0</v>
      </c>
    </row>
    <row r="70" spans="1:19" ht="36" customHeight="1" x14ac:dyDescent="0.25">
      <c r="A70" s="23"/>
      <c r="B70" s="23"/>
      <c r="C70" s="23"/>
      <c r="D70" s="22"/>
      <c r="E70" s="7" t="s">
        <v>23</v>
      </c>
      <c r="F70" s="6">
        <f t="shared" si="41"/>
        <v>0</v>
      </c>
      <c r="G70" s="6">
        <f t="shared" si="41"/>
        <v>0</v>
      </c>
      <c r="H70" s="6">
        <f t="shared" si="41"/>
        <v>0</v>
      </c>
      <c r="I70" s="6">
        <f t="shared" si="41"/>
        <v>0</v>
      </c>
      <c r="J70" s="6">
        <f t="shared" si="41"/>
        <v>0</v>
      </c>
      <c r="K70" s="6">
        <f t="shared" si="41"/>
        <v>0</v>
      </c>
      <c r="L70" s="6">
        <f t="shared" si="41"/>
        <v>0</v>
      </c>
      <c r="M70" s="6">
        <f t="shared" si="41"/>
        <v>0</v>
      </c>
      <c r="N70" s="6">
        <f t="shared" si="41"/>
        <v>0</v>
      </c>
      <c r="O70" s="6">
        <f t="shared" si="41"/>
        <v>0</v>
      </c>
      <c r="P70" s="6">
        <f t="shared" si="41"/>
        <v>0</v>
      </c>
      <c r="Q70" s="6">
        <f t="shared" si="41"/>
        <v>0</v>
      </c>
      <c r="R70" s="6">
        <f t="shared" si="41"/>
        <v>0</v>
      </c>
      <c r="S70" s="6">
        <f t="shared" si="41"/>
        <v>0</v>
      </c>
    </row>
    <row r="71" spans="1:19" ht="36" customHeight="1" x14ac:dyDescent="0.25">
      <c r="A71" s="21">
        <v>1</v>
      </c>
      <c r="B71" s="21" t="s">
        <v>37</v>
      </c>
      <c r="C71" s="21" t="s">
        <v>43</v>
      </c>
      <c r="D71" s="21" t="s">
        <v>19</v>
      </c>
      <c r="E71" s="21"/>
      <c r="F71" s="6">
        <f>SUM(F72:F75)</f>
        <v>13264</v>
      </c>
      <c r="G71" s="6">
        <f t="shared" ref="G71:S71" si="42">SUM(G72:G75)</f>
        <v>281120</v>
      </c>
      <c r="H71" s="6">
        <f t="shared" si="42"/>
        <v>0</v>
      </c>
      <c r="I71" s="6">
        <f t="shared" si="42"/>
        <v>0</v>
      </c>
      <c r="J71" s="6">
        <f t="shared" si="42"/>
        <v>13264</v>
      </c>
      <c r="K71" s="6">
        <f t="shared" si="42"/>
        <v>0</v>
      </c>
      <c r="L71" s="6">
        <f t="shared" si="42"/>
        <v>0</v>
      </c>
      <c r="M71" s="6">
        <f t="shared" si="42"/>
        <v>0</v>
      </c>
      <c r="N71" s="6">
        <f t="shared" si="42"/>
        <v>0</v>
      </c>
      <c r="O71" s="6">
        <f t="shared" si="42"/>
        <v>281120</v>
      </c>
      <c r="P71" s="6">
        <f t="shared" si="42"/>
        <v>0</v>
      </c>
      <c r="Q71" s="6">
        <f t="shared" si="42"/>
        <v>0</v>
      </c>
      <c r="R71" s="6">
        <f t="shared" si="42"/>
        <v>0</v>
      </c>
      <c r="S71" s="6">
        <f t="shared" si="42"/>
        <v>0</v>
      </c>
    </row>
    <row r="72" spans="1:19" ht="36" customHeight="1" x14ac:dyDescent="0.25">
      <c r="A72" s="21"/>
      <c r="B72" s="21"/>
      <c r="C72" s="21"/>
      <c r="D72" s="22" t="s">
        <v>2</v>
      </c>
      <c r="E72" s="7" t="s">
        <v>20</v>
      </c>
      <c r="F72" s="6">
        <f t="shared" si="2"/>
        <v>0</v>
      </c>
      <c r="G72" s="6">
        <f t="shared" si="3"/>
        <v>268800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268800</v>
      </c>
      <c r="P72" s="6">
        <v>0</v>
      </c>
      <c r="Q72" s="6">
        <v>0</v>
      </c>
      <c r="R72" s="6">
        <v>0</v>
      </c>
      <c r="S72" s="6">
        <v>0</v>
      </c>
    </row>
    <row r="73" spans="1:19" ht="36" customHeight="1" x14ac:dyDescent="0.25">
      <c r="A73" s="21"/>
      <c r="B73" s="21"/>
      <c r="C73" s="21"/>
      <c r="D73" s="22"/>
      <c r="E73" s="7" t="s">
        <v>21</v>
      </c>
      <c r="F73" s="6">
        <f t="shared" si="2"/>
        <v>12600</v>
      </c>
      <c r="G73" s="6">
        <f t="shared" si="3"/>
        <v>11200</v>
      </c>
      <c r="H73" s="6">
        <v>0</v>
      </c>
      <c r="I73" s="6">
        <v>0</v>
      </c>
      <c r="J73" s="6">
        <v>12600</v>
      </c>
      <c r="K73" s="6">
        <v>0</v>
      </c>
      <c r="L73" s="6">
        <v>0</v>
      </c>
      <c r="M73" s="6">
        <v>0</v>
      </c>
      <c r="N73" s="6">
        <v>0</v>
      </c>
      <c r="O73" s="6">
        <v>11200</v>
      </c>
      <c r="P73" s="6">
        <v>0</v>
      </c>
      <c r="Q73" s="6">
        <v>0</v>
      </c>
      <c r="R73" s="6">
        <v>0</v>
      </c>
      <c r="S73" s="6">
        <v>0</v>
      </c>
    </row>
    <row r="74" spans="1:19" ht="36" customHeight="1" x14ac:dyDescent="0.25">
      <c r="A74" s="21"/>
      <c r="B74" s="21"/>
      <c r="C74" s="21"/>
      <c r="D74" s="22"/>
      <c r="E74" s="7" t="s">
        <v>22</v>
      </c>
      <c r="F74" s="6">
        <f t="shared" si="2"/>
        <v>664</v>
      </c>
      <c r="G74" s="6">
        <f t="shared" si="3"/>
        <v>1120</v>
      </c>
      <c r="H74" s="6">
        <v>0</v>
      </c>
      <c r="I74" s="6">
        <v>0</v>
      </c>
      <c r="J74" s="6">
        <v>664</v>
      </c>
      <c r="K74" s="6">
        <v>0</v>
      </c>
      <c r="L74" s="6">
        <v>0</v>
      </c>
      <c r="M74" s="6">
        <v>0</v>
      </c>
      <c r="N74" s="6">
        <v>0</v>
      </c>
      <c r="O74" s="6">
        <v>1120</v>
      </c>
      <c r="P74" s="6">
        <v>0</v>
      </c>
      <c r="Q74" s="6">
        <v>0</v>
      </c>
      <c r="R74" s="6">
        <v>0</v>
      </c>
      <c r="S74" s="6">
        <v>0</v>
      </c>
    </row>
    <row r="75" spans="1:19" ht="36" customHeight="1" x14ac:dyDescent="0.25">
      <c r="A75" s="21"/>
      <c r="B75" s="21"/>
      <c r="C75" s="21"/>
      <c r="D75" s="22"/>
      <c r="E75" s="7" t="s">
        <v>23</v>
      </c>
      <c r="F75" s="6">
        <f t="shared" si="2"/>
        <v>0</v>
      </c>
      <c r="G75" s="6">
        <f t="shared" si="3"/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</row>
    <row r="76" spans="1:19" ht="36" customHeight="1" x14ac:dyDescent="0.25">
      <c r="A76" s="23" t="s">
        <v>73</v>
      </c>
      <c r="B76" s="23"/>
      <c r="C76" s="23"/>
      <c r="D76" s="21" t="s">
        <v>19</v>
      </c>
      <c r="E76" s="21"/>
      <c r="F76" s="6">
        <f>SUM(F77:F80)</f>
        <v>9477.59</v>
      </c>
      <c r="G76" s="6">
        <f t="shared" ref="G76:S76" si="43">SUM(G77:G80)</f>
        <v>175700</v>
      </c>
      <c r="H76" s="6">
        <f t="shared" si="43"/>
        <v>9477.59</v>
      </c>
      <c r="I76" s="6">
        <f t="shared" si="43"/>
        <v>0</v>
      </c>
      <c r="J76" s="6">
        <f t="shared" si="43"/>
        <v>0</v>
      </c>
      <c r="K76" s="6">
        <f t="shared" si="43"/>
        <v>0</v>
      </c>
      <c r="L76" s="6">
        <f t="shared" si="43"/>
        <v>0</v>
      </c>
      <c r="M76" s="6">
        <f t="shared" si="43"/>
        <v>0</v>
      </c>
      <c r="N76" s="6">
        <f t="shared" si="43"/>
        <v>0</v>
      </c>
      <c r="O76" s="6">
        <f t="shared" si="43"/>
        <v>175700</v>
      </c>
      <c r="P76" s="6">
        <f t="shared" si="43"/>
        <v>0</v>
      </c>
      <c r="Q76" s="6">
        <f t="shared" si="43"/>
        <v>0</v>
      </c>
      <c r="R76" s="6">
        <f t="shared" si="43"/>
        <v>0</v>
      </c>
      <c r="S76" s="6">
        <f t="shared" si="43"/>
        <v>0</v>
      </c>
    </row>
    <row r="77" spans="1:19" ht="36" customHeight="1" x14ac:dyDescent="0.25">
      <c r="A77" s="23"/>
      <c r="B77" s="23"/>
      <c r="C77" s="23"/>
      <c r="D77" s="22" t="s">
        <v>2</v>
      </c>
      <c r="E77" s="7" t="s">
        <v>20</v>
      </c>
      <c r="F77" s="6">
        <f>F82</f>
        <v>0</v>
      </c>
      <c r="G77" s="6">
        <f t="shared" ref="G77:S77" si="44">G82</f>
        <v>168000</v>
      </c>
      <c r="H77" s="6">
        <f t="shared" si="44"/>
        <v>0</v>
      </c>
      <c r="I77" s="6">
        <f t="shared" si="44"/>
        <v>0</v>
      </c>
      <c r="J77" s="6">
        <f t="shared" si="44"/>
        <v>0</v>
      </c>
      <c r="K77" s="6">
        <f t="shared" si="44"/>
        <v>0</v>
      </c>
      <c r="L77" s="6">
        <f t="shared" si="44"/>
        <v>0</v>
      </c>
      <c r="M77" s="6">
        <f t="shared" si="44"/>
        <v>0</v>
      </c>
      <c r="N77" s="6">
        <f t="shared" si="44"/>
        <v>0</v>
      </c>
      <c r="O77" s="6">
        <f t="shared" si="44"/>
        <v>168000</v>
      </c>
      <c r="P77" s="6">
        <f t="shared" si="44"/>
        <v>0</v>
      </c>
      <c r="Q77" s="6">
        <f t="shared" si="44"/>
        <v>0</v>
      </c>
      <c r="R77" s="6">
        <f t="shared" si="44"/>
        <v>0</v>
      </c>
      <c r="S77" s="6">
        <f t="shared" si="44"/>
        <v>0</v>
      </c>
    </row>
    <row r="78" spans="1:19" ht="36" customHeight="1" x14ac:dyDescent="0.25">
      <c r="A78" s="23"/>
      <c r="B78" s="23"/>
      <c r="C78" s="23"/>
      <c r="D78" s="22"/>
      <c r="E78" s="7" t="s">
        <v>21</v>
      </c>
      <c r="F78" s="6">
        <f t="shared" ref="F78:S80" si="45">F83</f>
        <v>8512.7800000000007</v>
      </c>
      <c r="G78" s="6">
        <f t="shared" si="45"/>
        <v>7000</v>
      </c>
      <c r="H78" s="6">
        <f t="shared" si="45"/>
        <v>8512.7800000000007</v>
      </c>
      <c r="I78" s="6">
        <f t="shared" si="45"/>
        <v>0</v>
      </c>
      <c r="J78" s="6">
        <f t="shared" si="45"/>
        <v>0</v>
      </c>
      <c r="K78" s="6">
        <f t="shared" si="45"/>
        <v>0</v>
      </c>
      <c r="L78" s="6">
        <f t="shared" si="45"/>
        <v>0</v>
      </c>
      <c r="M78" s="6">
        <f t="shared" si="45"/>
        <v>0</v>
      </c>
      <c r="N78" s="6">
        <f t="shared" si="45"/>
        <v>0</v>
      </c>
      <c r="O78" s="6">
        <f t="shared" si="45"/>
        <v>7000</v>
      </c>
      <c r="P78" s="6">
        <f t="shared" si="45"/>
        <v>0</v>
      </c>
      <c r="Q78" s="6">
        <f t="shared" si="45"/>
        <v>0</v>
      </c>
      <c r="R78" s="6">
        <f t="shared" si="45"/>
        <v>0</v>
      </c>
      <c r="S78" s="6">
        <f t="shared" si="45"/>
        <v>0</v>
      </c>
    </row>
    <row r="79" spans="1:19" ht="36" customHeight="1" x14ac:dyDescent="0.25">
      <c r="A79" s="23"/>
      <c r="B79" s="23"/>
      <c r="C79" s="23"/>
      <c r="D79" s="22"/>
      <c r="E79" s="7" t="s">
        <v>22</v>
      </c>
      <c r="F79" s="6">
        <f t="shared" si="45"/>
        <v>964.81</v>
      </c>
      <c r="G79" s="6">
        <f t="shared" si="45"/>
        <v>700</v>
      </c>
      <c r="H79" s="6">
        <f t="shared" si="45"/>
        <v>964.81</v>
      </c>
      <c r="I79" s="6">
        <f t="shared" si="45"/>
        <v>0</v>
      </c>
      <c r="J79" s="6">
        <f t="shared" si="45"/>
        <v>0</v>
      </c>
      <c r="K79" s="6">
        <f t="shared" si="45"/>
        <v>0</v>
      </c>
      <c r="L79" s="6">
        <f t="shared" si="45"/>
        <v>0</v>
      </c>
      <c r="M79" s="6">
        <f t="shared" si="45"/>
        <v>0</v>
      </c>
      <c r="N79" s="6">
        <f t="shared" si="45"/>
        <v>0</v>
      </c>
      <c r="O79" s="6">
        <f t="shared" si="45"/>
        <v>700</v>
      </c>
      <c r="P79" s="6">
        <f t="shared" si="45"/>
        <v>0</v>
      </c>
      <c r="Q79" s="6">
        <f t="shared" si="45"/>
        <v>0</v>
      </c>
      <c r="R79" s="6">
        <f t="shared" si="45"/>
        <v>0</v>
      </c>
      <c r="S79" s="6">
        <f t="shared" si="45"/>
        <v>0</v>
      </c>
    </row>
    <row r="80" spans="1:19" ht="36" customHeight="1" x14ac:dyDescent="0.25">
      <c r="A80" s="23"/>
      <c r="B80" s="23"/>
      <c r="C80" s="23"/>
      <c r="D80" s="22"/>
      <c r="E80" s="7" t="s">
        <v>23</v>
      </c>
      <c r="F80" s="6">
        <f t="shared" si="45"/>
        <v>0</v>
      </c>
      <c r="G80" s="6">
        <f t="shared" si="45"/>
        <v>0</v>
      </c>
      <c r="H80" s="6">
        <f t="shared" si="45"/>
        <v>0</v>
      </c>
      <c r="I80" s="6">
        <f t="shared" si="45"/>
        <v>0</v>
      </c>
      <c r="J80" s="6">
        <f t="shared" si="45"/>
        <v>0</v>
      </c>
      <c r="K80" s="6">
        <f t="shared" si="45"/>
        <v>0</v>
      </c>
      <c r="L80" s="6">
        <f t="shared" si="45"/>
        <v>0</v>
      </c>
      <c r="M80" s="6">
        <f t="shared" si="45"/>
        <v>0</v>
      </c>
      <c r="N80" s="6">
        <f t="shared" si="45"/>
        <v>0</v>
      </c>
      <c r="O80" s="6">
        <f t="shared" si="45"/>
        <v>0</v>
      </c>
      <c r="P80" s="6">
        <f t="shared" si="45"/>
        <v>0</v>
      </c>
      <c r="Q80" s="6">
        <f t="shared" si="45"/>
        <v>0</v>
      </c>
      <c r="R80" s="6">
        <f t="shared" si="45"/>
        <v>0</v>
      </c>
      <c r="S80" s="6">
        <f t="shared" si="45"/>
        <v>0</v>
      </c>
    </row>
    <row r="81" spans="1:19" ht="36" customHeight="1" x14ac:dyDescent="0.25">
      <c r="A81" s="21">
        <v>1</v>
      </c>
      <c r="B81" s="21" t="s">
        <v>34</v>
      </c>
      <c r="C81" s="21" t="s">
        <v>54</v>
      </c>
      <c r="D81" s="21" t="s">
        <v>19</v>
      </c>
      <c r="E81" s="21"/>
      <c r="F81" s="6">
        <f>SUM(F82:F85)</f>
        <v>9477.59</v>
      </c>
      <c r="G81" s="6">
        <f t="shared" ref="G81:S81" si="46">SUM(G82:G85)</f>
        <v>175700</v>
      </c>
      <c r="H81" s="6">
        <f t="shared" si="46"/>
        <v>9477.59</v>
      </c>
      <c r="I81" s="6">
        <f t="shared" si="46"/>
        <v>0</v>
      </c>
      <c r="J81" s="6">
        <f t="shared" si="46"/>
        <v>0</v>
      </c>
      <c r="K81" s="6">
        <f t="shared" si="46"/>
        <v>0</v>
      </c>
      <c r="L81" s="6">
        <f t="shared" si="46"/>
        <v>0</v>
      </c>
      <c r="M81" s="6">
        <f t="shared" si="46"/>
        <v>0</v>
      </c>
      <c r="N81" s="6">
        <f t="shared" si="46"/>
        <v>0</v>
      </c>
      <c r="O81" s="6">
        <f t="shared" si="46"/>
        <v>175700</v>
      </c>
      <c r="P81" s="6">
        <f t="shared" si="46"/>
        <v>0</v>
      </c>
      <c r="Q81" s="6">
        <f t="shared" si="46"/>
        <v>0</v>
      </c>
      <c r="R81" s="6">
        <f t="shared" si="46"/>
        <v>0</v>
      </c>
      <c r="S81" s="6">
        <f t="shared" si="46"/>
        <v>0</v>
      </c>
    </row>
    <row r="82" spans="1:19" ht="36" customHeight="1" x14ac:dyDescent="0.25">
      <c r="A82" s="21"/>
      <c r="B82" s="21"/>
      <c r="C82" s="21"/>
      <c r="D82" s="22" t="s">
        <v>2</v>
      </c>
      <c r="E82" s="7" t="s">
        <v>20</v>
      </c>
      <c r="F82" s="6">
        <f t="shared" ref="F82:F85" si="47">H82+J82+L82+N82+P82+R82</f>
        <v>0</v>
      </c>
      <c r="G82" s="6">
        <f t="shared" ref="G82:G85" si="48">I82+K82+M82+O82+Q82+S82</f>
        <v>168000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168000</v>
      </c>
      <c r="P82" s="6">
        <v>0</v>
      </c>
      <c r="Q82" s="6">
        <v>0</v>
      </c>
      <c r="R82" s="6">
        <v>0</v>
      </c>
      <c r="S82" s="6">
        <v>0</v>
      </c>
    </row>
    <row r="83" spans="1:19" ht="36" customHeight="1" x14ac:dyDescent="0.25">
      <c r="A83" s="21"/>
      <c r="B83" s="21"/>
      <c r="C83" s="21"/>
      <c r="D83" s="22"/>
      <c r="E83" s="7" t="s">
        <v>21</v>
      </c>
      <c r="F83" s="6">
        <f t="shared" si="47"/>
        <v>8512.7800000000007</v>
      </c>
      <c r="G83" s="6">
        <f t="shared" si="48"/>
        <v>7000</v>
      </c>
      <c r="H83" s="6">
        <v>8512.7800000000007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7000</v>
      </c>
      <c r="P83" s="6">
        <v>0</v>
      </c>
      <c r="Q83" s="6">
        <v>0</v>
      </c>
      <c r="R83" s="6">
        <v>0</v>
      </c>
      <c r="S83" s="6">
        <v>0</v>
      </c>
    </row>
    <row r="84" spans="1:19" ht="36" customHeight="1" x14ac:dyDescent="0.25">
      <c r="A84" s="21"/>
      <c r="B84" s="21"/>
      <c r="C84" s="21"/>
      <c r="D84" s="22"/>
      <c r="E84" s="7" t="s">
        <v>22</v>
      </c>
      <c r="F84" s="6">
        <f t="shared" si="47"/>
        <v>964.81</v>
      </c>
      <c r="G84" s="6">
        <f t="shared" si="48"/>
        <v>700</v>
      </c>
      <c r="H84" s="6">
        <v>964.81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700</v>
      </c>
      <c r="P84" s="6">
        <v>0</v>
      </c>
      <c r="Q84" s="6">
        <v>0</v>
      </c>
      <c r="R84" s="6">
        <v>0</v>
      </c>
      <c r="S84" s="6">
        <v>0</v>
      </c>
    </row>
    <row r="85" spans="1:19" ht="36" customHeight="1" x14ac:dyDescent="0.25">
      <c r="A85" s="21"/>
      <c r="B85" s="21"/>
      <c r="C85" s="21"/>
      <c r="D85" s="22"/>
      <c r="E85" s="7" t="s">
        <v>23</v>
      </c>
      <c r="F85" s="6">
        <f t="shared" si="47"/>
        <v>0</v>
      </c>
      <c r="G85" s="6">
        <f t="shared" si="48"/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</row>
    <row r="86" spans="1:19" ht="36" customHeight="1" x14ac:dyDescent="0.25">
      <c r="A86" s="23" t="s">
        <v>64</v>
      </c>
      <c r="B86" s="23"/>
      <c r="C86" s="23"/>
      <c r="D86" s="21" t="s">
        <v>19</v>
      </c>
      <c r="E86" s="21"/>
      <c r="F86" s="6">
        <f>SUM(F87:F90)</f>
        <v>17399.169999999998</v>
      </c>
      <c r="G86" s="6">
        <f t="shared" ref="G86:S86" si="49">SUM(G87:G90)</f>
        <v>502000</v>
      </c>
      <c r="H86" s="6">
        <f t="shared" si="49"/>
        <v>0</v>
      </c>
      <c r="I86" s="6">
        <f t="shared" si="49"/>
        <v>0</v>
      </c>
      <c r="J86" s="6">
        <f t="shared" si="49"/>
        <v>17399.169999999998</v>
      </c>
      <c r="K86" s="6">
        <f t="shared" si="49"/>
        <v>0</v>
      </c>
      <c r="L86" s="6">
        <f t="shared" si="49"/>
        <v>0</v>
      </c>
      <c r="M86" s="6">
        <f t="shared" si="49"/>
        <v>0</v>
      </c>
      <c r="N86" s="6">
        <f t="shared" si="49"/>
        <v>0</v>
      </c>
      <c r="O86" s="6">
        <f t="shared" si="49"/>
        <v>326331.3</v>
      </c>
      <c r="P86" s="6">
        <f t="shared" si="49"/>
        <v>0</v>
      </c>
      <c r="Q86" s="6">
        <f t="shared" si="49"/>
        <v>175668.69999999998</v>
      </c>
      <c r="R86" s="6">
        <f t="shared" si="49"/>
        <v>0</v>
      </c>
      <c r="S86" s="6">
        <f t="shared" si="49"/>
        <v>0</v>
      </c>
    </row>
    <row r="87" spans="1:19" ht="36" customHeight="1" x14ac:dyDescent="0.25">
      <c r="A87" s="23"/>
      <c r="B87" s="23"/>
      <c r="C87" s="23"/>
      <c r="D87" s="22" t="s">
        <v>2</v>
      </c>
      <c r="E87" s="7" t="s">
        <v>20</v>
      </c>
      <c r="F87" s="6">
        <f>F92</f>
        <v>0</v>
      </c>
      <c r="G87" s="6">
        <f t="shared" ref="G87:S87" si="50">G92</f>
        <v>480000</v>
      </c>
      <c r="H87" s="6">
        <f t="shared" si="50"/>
        <v>0</v>
      </c>
      <c r="I87" s="6">
        <f t="shared" si="50"/>
        <v>0</v>
      </c>
      <c r="J87" s="6">
        <f t="shared" si="50"/>
        <v>0</v>
      </c>
      <c r="K87" s="6">
        <f t="shared" si="50"/>
        <v>0</v>
      </c>
      <c r="L87" s="6">
        <f t="shared" si="50"/>
        <v>0</v>
      </c>
      <c r="M87" s="6">
        <f t="shared" si="50"/>
        <v>0</v>
      </c>
      <c r="N87" s="6">
        <f t="shared" si="50"/>
        <v>0</v>
      </c>
      <c r="O87" s="6">
        <f t="shared" si="50"/>
        <v>312030</v>
      </c>
      <c r="P87" s="6">
        <f t="shared" si="50"/>
        <v>0</v>
      </c>
      <c r="Q87" s="6">
        <f t="shared" si="50"/>
        <v>167970</v>
      </c>
      <c r="R87" s="6">
        <f t="shared" si="50"/>
        <v>0</v>
      </c>
      <c r="S87" s="6">
        <f t="shared" si="50"/>
        <v>0</v>
      </c>
    </row>
    <row r="88" spans="1:19" ht="36" customHeight="1" x14ac:dyDescent="0.25">
      <c r="A88" s="23"/>
      <c r="B88" s="23"/>
      <c r="C88" s="23"/>
      <c r="D88" s="22"/>
      <c r="E88" s="7" t="s">
        <v>21</v>
      </c>
      <c r="F88" s="6">
        <f t="shared" ref="F88:S90" si="51">F93</f>
        <v>14500</v>
      </c>
      <c r="G88" s="6">
        <f t="shared" si="51"/>
        <v>20000</v>
      </c>
      <c r="H88" s="6">
        <f t="shared" si="51"/>
        <v>0</v>
      </c>
      <c r="I88" s="6">
        <f t="shared" si="51"/>
        <v>0</v>
      </c>
      <c r="J88" s="6">
        <f t="shared" si="51"/>
        <v>14500</v>
      </c>
      <c r="K88" s="6">
        <f t="shared" si="51"/>
        <v>0</v>
      </c>
      <c r="L88" s="6">
        <f t="shared" si="51"/>
        <v>0</v>
      </c>
      <c r="M88" s="6">
        <f t="shared" si="51"/>
        <v>0</v>
      </c>
      <c r="N88" s="6">
        <f t="shared" si="51"/>
        <v>0</v>
      </c>
      <c r="O88" s="6">
        <f t="shared" si="51"/>
        <v>13001.2</v>
      </c>
      <c r="P88" s="6">
        <f t="shared" si="51"/>
        <v>0</v>
      </c>
      <c r="Q88" s="6">
        <f t="shared" si="51"/>
        <v>6998.8</v>
      </c>
      <c r="R88" s="6">
        <f t="shared" si="51"/>
        <v>0</v>
      </c>
      <c r="S88" s="6">
        <f t="shared" si="51"/>
        <v>0</v>
      </c>
    </row>
    <row r="89" spans="1:19" ht="36" customHeight="1" x14ac:dyDescent="0.25">
      <c r="A89" s="23"/>
      <c r="B89" s="23"/>
      <c r="C89" s="23"/>
      <c r="D89" s="22"/>
      <c r="E89" s="7" t="s">
        <v>22</v>
      </c>
      <c r="F89" s="6">
        <f t="shared" si="51"/>
        <v>2899.17</v>
      </c>
      <c r="G89" s="6">
        <f t="shared" si="51"/>
        <v>2000</v>
      </c>
      <c r="H89" s="6">
        <f t="shared" si="51"/>
        <v>0</v>
      </c>
      <c r="I89" s="6">
        <f t="shared" si="51"/>
        <v>0</v>
      </c>
      <c r="J89" s="6">
        <f t="shared" si="51"/>
        <v>2899.17</v>
      </c>
      <c r="K89" s="6">
        <f t="shared" si="51"/>
        <v>0</v>
      </c>
      <c r="L89" s="6">
        <f t="shared" si="51"/>
        <v>0</v>
      </c>
      <c r="M89" s="6">
        <f t="shared" si="51"/>
        <v>0</v>
      </c>
      <c r="N89" s="6">
        <f t="shared" si="51"/>
        <v>0</v>
      </c>
      <c r="O89" s="6">
        <f t="shared" si="51"/>
        <v>1300.0999999999999</v>
      </c>
      <c r="P89" s="6">
        <f t="shared" si="51"/>
        <v>0</v>
      </c>
      <c r="Q89" s="6">
        <f t="shared" si="51"/>
        <v>699.9</v>
      </c>
      <c r="R89" s="6">
        <f t="shared" si="51"/>
        <v>0</v>
      </c>
      <c r="S89" s="6">
        <f t="shared" si="51"/>
        <v>0</v>
      </c>
    </row>
    <row r="90" spans="1:19" ht="36" customHeight="1" x14ac:dyDescent="0.25">
      <c r="A90" s="23"/>
      <c r="B90" s="23"/>
      <c r="C90" s="23"/>
      <c r="D90" s="22"/>
      <c r="E90" s="7" t="s">
        <v>23</v>
      </c>
      <c r="F90" s="6">
        <f t="shared" si="51"/>
        <v>0</v>
      </c>
      <c r="G90" s="6">
        <f t="shared" si="51"/>
        <v>0</v>
      </c>
      <c r="H90" s="6">
        <f t="shared" si="51"/>
        <v>0</v>
      </c>
      <c r="I90" s="6">
        <f t="shared" si="51"/>
        <v>0</v>
      </c>
      <c r="J90" s="6">
        <f t="shared" si="51"/>
        <v>0</v>
      </c>
      <c r="K90" s="6">
        <f t="shared" si="51"/>
        <v>0</v>
      </c>
      <c r="L90" s="6">
        <f t="shared" si="51"/>
        <v>0</v>
      </c>
      <c r="M90" s="6">
        <f t="shared" si="51"/>
        <v>0</v>
      </c>
      <c r="N90" s="6">
        <f t="shared" si="51"/>
        <v>0</v>
      </c>
      <c r="O90" s="6">
        <f t="shared" si="51"/>
        <v>0</v>
      </c>
      <c r="P90" s="6">
        <f t="shared" si="51"/>
        <v>0</v>
      </c>
      <c r="Q90" s="6">
        <f t="shared" si="51"/>
        <v>0</v>
      </c>
      <c r="R90" s="6">
        <f t="shared" si="51"/>
        <v>0</v>
      </c>
      <c r="S90" s="6">
        <f t="shared" si="51"/>
        <v>0</v>
      </c>
    </row>
    <row r="91" spans="1:19" ht="36" customHeight="1" x14ac:dyDescent="0.25">
      <c r="A91" s="21">
        <v>1</v>
      </c>
      <c r="B91" s="21" t="s">
        <v>40</v>
      </c>
      <c r="C91" s="21" t="s">
        <v>53</v>
      </c>
      <c r="D91" s="21" t="s">
        <v>19</v>
      </c>
      <c r="E91" s="21"/>
      <c r="F91" s="6">
        <f>SUM(F92:F95)</f>
        <v>17399.169999999998</v>
      </c>
      <c r="G91" s="6">
        <f t="shared" ref="G91:S91" si="52">SUM(G92:G95)</f>
        <v>502000</v>
      </c>
      <c r="H91" s="6">
        <f t="shared" si="52"/>
        <v>0</v>
      </c>
      <c r="I91" s="6">
        <f t="shared" si="52"/>
        <v>0</v>
      </c>
      <c r="J91" s="6">
        <f t="shared" si="52"/>
        <v>17399.169999999998</v>
      </c>
      <c r="K91" s="6">
        <f t="shared" si="52"/>
        <v>0</v>
      </c>
      <c r="L91" s="6">
        <f t="shared" si="52"/>
        <v>0</v>
      </c>
      <c r="M91" s="6">
        <f t="shared" si="52"/>
        <v>0</v>
      </c>
      <c r="N91" s="6">
        <f t="shared" si="52"/>
        <v>0</v>
      </c>
      <c r="O91" s="6">
        <f t="shared" si="52"/>
        <v>326331.3</v>
      </c>
      <c r="P91" s="6">
        <f t="shared" si="52"/>
        <v>0</v>
      </c>
      <c r="Q91" s="6">
        <f t="shared" si="52"/>
        <v>175668.69999999998</v>
      </c>
      <c r="R91" s="6">
        <f t="shared" si="52"/>
        <v>0</v>
      </c>
      <c r="S91" s="6">
        <f t="shared" si="52"/>
        <v>0</v>
      </c>
    </row>
    <row r="92" spans="1:19" ht="36" customHeight="1" x14ac:dyDescent="0.25">
      <c r="A92" s="21"/>
      <c r="B92" s="21"/>
      <c r="C92" s="21"/>
      <c r="D92" s="22" t="s">
        <v>2</v>
      </c>
      <c r="E92" s="7" t="s">
        <v>20</v>
      </c>
      <c r="F92" s="6">
        <f t="shared" ref="F92:G95" si="53">H92+J92+L92+N92+P92+R92</f>
        <v>0</v>
      </c>
      <c r="G92" s="6">
        <f t="shared" si="53"/>
        <v>480000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312030</v>
      </c>
      <c r="P92" s="6">
        <v>0</v>
      </c>
      <c r="Q92" s="6">
        <v>167970</v>
      </c>
      <c r="R92" s="6">
        <v>0</v>
      </c>
      <c r="S92" s="6">
        <v>0</v>
      </c>
    </row>
    <row r="93" spans="1:19" ht="36" customHeight="1" x14ac:dyDescent="0.25">
      <c r="A93" s="21"/>
      <c r="B93" s="21"/>
      <c r="C93" s="21"/>
      <c r="D93" s="22"/>
      <c r="E93" s="7" t="s">
        <v>21</v>
      </c>
      <c r="F93" s="6">
        <f t="shared" si="53"/>
        <v>14500</v>
      </c>
      <c r="G93" s="6">
        <f t="shared" si="53"/>
        <v>20000</v>
      </c>
      <c r="H93" s="6">
        <v>0</v>
      </c>
      <c r="I93" s="6">
        <v>0</v>
      </c>
      <c r="J93" s="6">
        <v>14500</v>
      </c>
      <c r="K93" s="6">
        <v>0</v>
      </c>
      <c r="L93" s="6">
        <v>0</v>
      </c>
      <c r="M93" s="6">
        <v>0</v>
      </c>
      <c r="N93" s="6">
        <v>0</v>
      </c>
      <c r="O93" s="6">
        <v>13001.2</v>
      </c>
      <c r="P93" s="6">
        <v>0</v>
      </c>
      <c r="Q93" s="6">
        <v>6998.8</v>
      </c>
      <c r="R93" s="6">
        <v>0</v>
      </c>
      <c r="S93" s="6">
        <v>0</v>
      </c>
    </row>
    <row r="94" spans="1:19" ht="36" customHeight="1" x14ac:dyDescent="0.25">
      <c r="A94" s="21"/>
      <c r="B94" s="21"/>
      <c r="C94" s="21"/>
      <c r="D94" s="22"/>
      <c r="E94" s="7" t="s">
        <v>22</v>
      </c>
      <c r="F94" s="6">
        <f t="shared" si="53"/>
        <v>2899.17</v>
      </c>
      <c r="G94" s="6">
        <f t="shared" si="53"/>
        <v>2000</v>
      </c>
      <c r="H94" s="6">
        <v>0</v>
      </c>
      <c r="I94" s="6">
        <v>0</v>
      </c>
      <c r="J94" s="6">
        <v>2899.17</v>
      </c>
      <c r="K94" s="6">
        <v>0</v>
      </c>
      <c r="L94" s="6">
        <v>0</v>
      </c>
      <c r="M94" s="6">
        <v>0</v>
      </c>
      <c r="N94" s="6">
        <v>0</v>
      </c>
      <c r="O94" s="6">
        <v>1300.0999999999999</v>
      </c>
      <c r="P94" s="6">
        <v>0</v>
      </c>
      <c r="Q94" s="6">
        <v>699.9</v>
      </c>
      <c r="R94" s="6">
        <v>0</v>
      </c>
      <c r="S94" s="6">
        <v>0</v>
      </c>
    </row>
    <row r="95" spans="1:19" ht="36" customHeight="1" x14ac:dyDescent="0.25">
      <c r="A95" s="21"/>
      <c r="B95" s="21"/>
      <c r="C95" s="21"/>
      <c r="D95" s="22"/>
      <c r="E95" s="7" t="s">
        <v>23</v>
      </c>
      <c r="F95" s="6">
        <f t="shared" si="53"/>
        <v>0</v>
      </c>
      <c r="G95" s="6">
        <f t="shared" si="53"/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</row>
    <row r="96" spans="1:19" ht="36" customHeight="1" x14ac:dyDescent="0.25">
      <c r="A96" s="23" t="s">
        <v>65</v>
      </c>
      <c r="B96" s="23"/>
      <c r="C96" s="23"/>
      <c r="D96" s="21" t="s">
        <v>19</v>
      </c>
      <c r="E96" s="21"/>
      <c r="F96" s="6">
        <f>SUM(F97:F100)</f>
        <v>6978.29</v>
      </c>
      <c r="G96" s="6">
        <f t="shared" ref="G96:S96" si="54">SUM(G97:G100)</f>
        <v>251000</v>
      </c>
      <c r="H96" s="6">
        <f t="shared" si="54"/>
        <v>0</v>
      </c>
      <c r="I96" s="6">
        <f t="shared" si="54"/>
        <v>0</v>
      </c>
      <c r="J96" s="6">
        <f t="shared" si="54"/>
        <v>6978.29</v>
      </c>
      <c r="K96" s="6">
        <f t="shared" si="54"/>
        <v>0</v>
      </c>
      <c r="L96" s="6">
        <f t="shared" si="54"/>
        <v>0</v>
      </c>
      <c r="M96" s="6">
        <f t="shared" si="54"/>
        <v>0</v>
      </c>
      <c r="N96" s="6">
        <f t="shared" si="54"/>
        <v>0</v>
      </c>
      <c r="O96" s="6">
        <f t="shared" si="54"/>
        <v>0</v>
      </c>
      <c r="P96" s="6">
        <f t="shared" si="54"/>
        <v>0</v>
      </c>
      <c r="Q96" s="6">
        <f t="shared" si="54"/>
        <v>251000</v>
      </c>
      <c r="R96" s="6">
        <f t="shared" si="54"/>
        <v>0</v>
      </c>
      <c r="S96" s="6">
        <f t="shared" si="54"/>
        <v>0</v>
      </c>
    </row>
    <row r="97" spans="1:19" ht="36" customHeight="1" x14ac:dyDescent="0.25">
      <c r="A97" s="23"/>
      <c r="B97" s="23"/>
      <c r="C97" s="23"/>
      <c r="D97" s="22" t="s">
        <v>2</v>
      </c>
      <c r="E97" s="7" t="s">
        <v>20</v>
      </c>
      <c r="F97" s="6">
        <f>F102</f>
        <v>0</v>
      </c>
      <c r="G97" s="6">
        <f t="shared" ref="G97:S97" si="55">G102</f>
        <v>240000</v>
      </c>
      <c r="H97" s="6">
        <f t="shared" si="55"/>
        <v>0</v>
      </c>
      <c r="I97" s="6">
        <f t="shared" si="55"/>
        <v>0</v>
      </c>
      <c r="J97" s="6">
        <f t="shared" si="55"/>
        <v>0</v>
      </c>
      <c r="K97" s="6">
        <f t="shared" si="55"/>
        <v>0</v>
      </c>
      <c r="L97" s="6">
        <f t="shared" si="55"/>
        <v>0</v>
      </c>
      <c r="M97" s="6">
        <f t="shared" si="55"/>
        <v>0</v>
      </c>
      <c r="N97" s="6">
        <f t="shared" si="55"/>
        <v>0</v>
      </c>
      <c r="O97" s="6">
        <f t="shared" si="55"/>
        <v>0</v>
      </c>
      <c r="P97" s="6">
        <f t="shared" si="55"/>
        <v>0</v>
      </c>
      <c r="Q97" s="6">
        <f t="shared" si="55"/>
        <v>240000</v>
      </c>
      <c r="R97" s="6">
        <f t="shared" si="55"/>
        <v>0</v>
      </c>
      <c r="S97" s="6">
        <f t="shared" si="55"/>
        <v>0</v>
      </c>
    </row>
    <row r="98" spans="1:19" ht="36" customHeight="1" x14ac:dyDescent="0.25">
      <c r="A98" s="23"/>
      <c r="B98" s="23"/>
      <c r="C98" s="23"/>
      <c r="D98" s="22"/>
      <c r="E98" s="7" t="s">
        <v>21</v>
      </c>
      <c r="F98" s="6">
        <f t="shared" ref="F98:S100" si="56">F103</f>
        <v>6250</v>
      </c>
      <c r="G98" s="6">
        <f t="shared" si="56"/>
        <v>10000</v>
      </c>
      <c r="H98" s="6">
        <f t="shared" si="56"/>
        <v>0</v>
      </c>
      <c r="I98" s="6">
        <f t="shared" si="56"/>
        <v>0</v>
      </c>
      <c r="J98" s="6">
        <f t="shared" si="56"/>
        <v>6250</v>
      </c>
      <c r="K98" s="6">
        <f t="shared" si="56"/>
        <v>0</v>
      </c>
      <c r="L98" s="6">
        <f t="shared" si="56"/>
        <v>0</v>
      </c>
      <c r="M98" s="6">
        <f t="shared" si="56"/>
        <v>0</v>
      </c>
      <c r="N98" s="6">
        <f t="shared" si="56"/>
        <v>0</v>
      </c>
      <c r="O98" s="6">
        <f t="shared" si="56"/>
        <v>0</v>
      </c>
      <c r="P98" s="6">
        <f t="shared" si="56"/>
        <v>0</v>
      </c>
      <c r="Q98" s="6">
        <f t="shared" si="56"/>
        <v>10000</v>
      </c>
      <c r="R98" s="6">
        <f t="shared" si="56"/>
        <v>0</v>
      </c>
      <c r="S98" s="6">
        <f t="shared" si="56"/>
        <v>0</v>
      </c>
    </row>
    <row r="99" spans="1:19" ht="36" customHeight="1" x14ac:dyDescent="0.25">
      <c r="A99" s="23"/>
      <c r="B99" s="23"/>
      <c r="C99" s="23"/>
      <c r="D99" s="22"/>
      <c r="E99" s="7" t="s">
        <v>22</v>
      </c>
      <c r="F99" s="6">
        <f t="shared" si="56"/>
        <v>728.29</v>
      </c>
      <c r="G99" s="6">
        <f t="shared" si="56"/>
        <v>1000</v>
      </c>
      <c r="H99" s="6">
        <f>H104</f>
        <v>0</v>
      </c>
      <c r="I99" s="6">
        <f t="shared" si="56"/>
        <v>0</v>
      </c>
      <c r="J99" s="6">
        <f t="shared" si="56"/>
        <v>728.29</v>
      </c>
      <c r="K99" s="6">
        <f t="shared" si="56"/>
        <v>0</v>
      </c>
      <c r="L99" s="6">
        <f t="shared" si="56"/>
        <v>0</v>
      </c>
      <c r="M99" s="6">
        <f t="shared" si="56"/>
        <v>0</v>
      </c>
      <c r="N99" s="6">
        <f t="shared" si="56"/>
        <v>0</v>
      </c>
      <c r="O99" s="6">
        <f t="shared" si="56"/>
        <v>0</v>
      </c>
      <c r="P99" s="6">
        <f t="shared" si="56"/>
        <v>0</v>
      </c>
      <c r="Q99" s="6">
        <f t="shared" si="56"/>
        <v>1000</v>
      </c>
      <c r="R99" s="6">
        <f t="shared" si="56"/>
        <v>0</v>
      </c>
      <c r="S99" s="6">
        <f t="shared" si="56"/>
        <v>0</v>
      </c>
    </row>
    <row r="100" spans="1:19" ht="36" customHeight="1" x14ac:dyDescent="0.25">
      <c r="A100" s="23"/>
      <c r="B100" s="23"/>
      <c r="C100" s="23"/>
      <c r="D100" s="22"/>
      <c r="E100" s="7" t="s">
        <v>23</v>
      </c>
      <c r="F100" s="6">
        <f t="shared" si="56"/>
        <v>0</v>
      </c>
      <c r="G100" s="6">
        <f t="shared" si="56"/>
        <v>0</v>
      </c>
      <c r="H100" s="6">
        <f t="shared" si="56"/>
        <v>0</v>
      </c>
      <c r="I100" s="6">
        <f t="shared" si="56"/>
        <v>0</v>
      </c>
      <c r="J100" s="6">
        <f t="shared" si="56"/>
        <v>0</v>
      </c>
      <c r="K100" s="6">
        <f t="shared" si="56"/>
        <v>0</v>
      </c>
      <c r="L100" s="6">
        <f t="shared" si="56"/>
        <v>0</v>
      </c>
      <c r="M100" s="6">
        <f t="shared" si="56"/>
        <v>0</v>
      </c>
      <c r="N100" s="6">
        <f t="shared" si="56"/>
        <v>0</v>
      </c>
      <c r="O100" s="6">
        <f t="shared" si="56"/>
        <v>0</v>
      </c>
      <c r="P100" s="6">
        <f t="shared" si="56"/>
        <v>0</v>
      </c>
      <c r="Q100" s="6">
        <f t="shared" si="56"/>
        <v>0</v>
      </c>
      <c r="R100" s="6">
        <f t="shared" si="56"/>
        <v>0</v>
      </c>
      <c r="S100" s="6">
        <f t="shared" si="56"/>
        <v>0</v>
      </c>
    </row>
    <row r="101" spans="1:19" ht="36" customHeight="1" x14ac:dyDescent="0.25">
      <c r="A101" s="21">
        <v>1</v>
      </c>
      <c r="B101" s="21" t="s">
        <v>35</v>
      </c>
      <c r="C101" s="21" t="s">
        <v>52</v>
      </c>
      <c r="D101" s="21" t="s">
        <v>19</v>
      </c>
      <c r="E101" s="21"/>
      <c r="F101" s="6">
        <f>SUM(F102:F105)</f>
        <v>6978.29</v>
      </c>
      <c r="G101" s="6">
        <f t="shared" ref="G101:S101" si="57">SUM(G102:G105)</f>
        <v>251000</v>
      </c>
      <c r="H101" s="6">
        <f t="shared" si="57"/>
        <v>0</v>
      </c>
      <c r="I101" s="6">
        <f t="shared" si="57"/>
        <v>0</v>
      </c>
      <c r="J101" s="6">
        <f t="shared" si="57"/>
        <v>6978.29</v>
      </c>
      <c r="K101" s="6">
        <f t="shared" si="57"/>
        <v>0</v>
      </c>
      <c r="L101" s="6">
        <f t="shared" si="57"/>
        <v>0</v>
      </c>
      <c r="M101" s="6">
        <f t="shared" si="57"/>
        <v>0</v>
      </c>
      <c r="N101" s="6">
        <f t="shared" si="57"/>
        <v>0</v>
      </c>
      <c r="O101" s="6">
        <f t="shared" si="57"/>
        <v>0</v>
      </c>
      <c r="P101" s="6">
        <f t="shared" si="57"/>
        <v>0</v>
      </c>
      <c r="Q101" s="6">
        <f t="shared" si="57"/>
        <v>251000</v>
      </c>
      <c r="R101" s="6">
        <f t="shared" si="57"/>
        <v>0</v>
      </c>
      <c r="S101" s="6">
        <f t="shared" si="57"/>
        <v>0</v>
      </c>
    </row>
    <row r="102" spans="1:19" ht="36" customHeight="1" x14ac:dyDescent="0.25">
      <c r="A102" s="21"/>
      <c r="B102" s="21"/>
      <c r="C102" s="21"/>
      <c r="D102" s="22" t="s">
        <v>2</v>
      </c>
      <c r="E102" s="7" t="s">
        <v>20</v>
      </c>
      <c r="F102" s="6">
        <f t="shared" ref="F102:G105" si="58">H102+J102+L102+N102+P102+R102</f>
        <v>0</v>
      </c>
      <c r="G102" s="6">
        <f t="shared" si="58"/>
        <v>240000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240000</v>
      </c>
      <c r="R102" s="6">
        <v>0</v>
      </c>
      <c r="S102" s="6">
        <v>0</v>
      </c>
    </row>
    <row r="103" spans="1:19" ht="36" customHeight="1" x14ac:dyDescent="0.25">
      <c r="A103" s="21"/>
      <c r="B103" s="21"/>
      <c r="C103" s="21"/>
      <c r="D103" s="22"/>
      <c r="E103" s="7" t="s">
        <v>21</v>
      </c>
      <c r="F103" s="6">
        <f t="shared" si="58"/>
        <v>6250</v>
      </c>
      <c r="G103" s="6">
        <f t="shared" si="58"/>
        <v>10000</v>
      </c>
      <c r="H103" s="6">
        <v>0</v>
      </c>
      <c r="I103" s="6">
        <v>0</v>
      </c>
      <c r="J103" s="6">
        <v>6250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10000</v>
      </c>
      <c r="R103" s="6">
        <v>0</v>
      </c>
      <c r="S103" s="6">
        <v>0</v>
      </c>
    </row>
    <row r="104" spans="1:19" ht="36" customHeight="1" x14ac:dyDescent="0.25">
      <c r="A104" s="21"/>
      <c r="B104" s="21"/>
      <c r="C104" s="21"/>
      <c r="D104" s="22"/>
      <c r="E104" s="7" t="s">
        <v>22</v>
      </c>
      <c r="F104" s="6">
        <f t="shared" si="58"/>
        <v>728.29</v>
      </c>
      <c r="G104" s="6">
        <f t="shared" si="58"/>
        <v>1000</v>
      </c>
      <c r="H104" s="6">
        <v>0</v>
      </c>
      <c r="I104" s="6">
        <v>0</v>
      </c>
      <c r="J104" s="6">
        <v>728.29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1000</v>
      </c>
      <c r="R104" s="6">
        <v>0</v>
      </c>
      <c r="S104" s="6">
        <v>0</v>
      </c>
    </row>
    <row r="105" spans="1:19" ht="36" customHeight="1" x14ac:dyDescent="0.25">
      <c r="A105" s="21"/>
      <c r="B105" s="21"/>
      <c r="C105" s="21"/>
      <c r="D105" s="22"/>
      <c r="E105" s="7" t="s">
        <v>23</v>
      </c>
      <c r="F105" s="6">
        <f t="shared" si="58"/>
        <v>0</v>
      </c>
      <c r="G105" s="6">
        <f t="shared" si="58"/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</row>
    <row r="106" spans="1:19" ht="36" customHeight="1" x14ac:dyDescent="0.25">
      <c r="A106" s="23" t="s">
        <v>66</v>
      </c>
      <c r="B106" s="23"/>
      <c r="C106" s="23"/>
      <c r="D106" s="21" t="s">
        <v>19</v>
      </c>
      <c r="E106" s="21"/>
      <c r="F106" s="6">
        <f>SUM(F107:F110)</f>
        <v>8999.5499999999993</v>
      </c>
      <c r="G106" s="6">
        <f t="shared" ref="G106:S106" si="59">SUM(G107:G110)</f>
        <v>177708</v>
      </c>
      <c r="H106" s="6">
        <f t="shared" si="59"/>
        <v>0</v>
      </c>
      <c r="I106" s="6">
        <f t="shared" si="59"/>
        <v>0</v>
      </c>
      <c r="J106" s="6">
        <f t="shared" si="59"/>
        <v>8999.5499999999993</v>
      </c>
      <c r="K106" s="6">
        <f t="shared" si="59"/>
        <v>0</v>
      </c>
      <c r="L106" s="6">
        <f t="shared" si="59"/>
        <v>0</v>
      </c>
      <c r="M106" s="6">
        <f t="shared" si="59"/>
        <v>0</v>
      </c>
      <c r="N106" s="6">
        <f t="shared" si="59"/>
        <v>0</v>
      </c>
      <c r="O106" s="6">
        <f t="shared" si="59"/>
        <v>0</v>
      </c>
      <c r="P106" s="6">
        <f t="shared" si="59"/>
        <v>0</v>
      </c>
      <c r="Q106" s="6">
        <f t="shared" si="59"/>
        <v>177708</v>
      </c>
      <c r="R106" s="6">
        <f t="shared" si="59"/>
        <v>0</v>
      </c>
      <c r="S106" s="6">
        <f t="shared" si="59"/>
        <v>0</v>
      </c>
    </row>
    <row r="107" spans="1:19" ht="36" customHeight="1" x14ac:dyDescent="0.25">
      <c r="A107" s="23"/>
      <c r="B107" s="23"/>
      <c r="C107" s="23"/>
      <c r="D107" s="22" t="s">
        <v>2</v>
      </c>
      <c r="E107" s="7" t="s">
        <v>20</v>
      </c>
      <c r="F107" s="6">
        <f>F112</f>
        <v>0</v>
      </c>
      <c r="G107" s="6">
        <f t="shared" ref="G107:S109" si="60">G112</f>
        <v>169920</v>
      </c>
      <c r="H107" s="6">
        <f t="shared" si="60"/>
        <v>0</v>
      </c>
      <c r="I107" s="6">
        <f t="shared" si="60"/>
        <v>0</v>
      </c>
      <c r="J107" s="6">
        <f t="shared" si="60"/>
        <v>0</v>
      </c>
      <c r="K107" s="6">
        <f t="shared" si="60"/>
        <v>0</v>
      </c>
      <c r="L107" s="6">
        <f t="shared" si="60"/>
        <v>0</v>
      </c>
      <c r="M107" s="6">
        <f t="shared" si="60"/>
        <v>0</v>
      </c>
      <c r="N107" s="6">
        <f t="shared" si="60"/>
        <v>0</v>
      </c>
      <c r="O107" s="6">
        <f t="shared" ref="O107" si="61">O112</f>
        <v>0</v>
      </c>
      <c r="P107" s="6">
        <f t="shared" si="60"/>
        <v>0</v>
      </c>
      <c r="Q107" s="6">
        <f t="shared" si="60"/>
        <v>169920</v>
      </c>
      <c r="R107" s="6">
        <f t="shared" si="60"/>
        <v>0</v>
      </c>
      <c r="S107" s="6">
        <f t="shared" si="60"/>
        <v>0</v>
      </c>
    </row>
    <row r="108" spans="1:19" ht="36" customHeight="1" x14ac:dyDescent="0.25">
      <c r="A108" s="23"/>
      <c r="B108" s="23"/>
      <c r="C108" s="23"/>
      <c r="D108" s="22"/>
      <c r="E108" s="7" t="s">
        <v>21</v>
      </c>
      <c r="F108" s="6">
        <f>F113</f>
        <v>8549.56</v>
      </c>
      <c r="G108" s="6">
        <f t="shared" si="60"/>
        <v>7080</v>
      </c>
      <c r="H108" s="6">
        <f t="shared" si="60"/>
        <v>0</v>
      </c>
      <c r="I108" s="6">
        <f t="shared" si="60"/>
        <v>0</v>
      </c>
      <c r="J108" s="6">
        <f t="shared" si="60"/>
        <v>8549.56</v>
      </c>
      <c r="K108" s="6">
        <f t="shared" si="60"/>
        <v>0</v>
      </c>
      <c r="L108" s="6">
        <f t="shared" si="60"/>
        <v>0</v>
      </c>
      <c r="M108" s="6">
        <f t="shared" si="60"/>
        <v>0</v>
      </c>
      <c r="N108" s="6">
        <f t="shared" si="60"/>
        <v>0</v>
      </c>
      <c r="O108" s="6">
        <f t="shared" ref="O108" si="62">O113</f>
        <v>0</v>
      </c>
      <c r="P108" s="6">
        <f t="shared" si="60"/>
        <v>0</v>
      </c>
      <c r="Q108" s="6">
        <f t="shared" si="60"/>
        <v>7080</v>
      </c>
      <c r="R108" s="6">
        <f t="shared" si="60"/>
        <v>0</v>
      </c>
      <c r="S108" s="6">
        <f t="shared" si="60"/>
        <v>0</v>
      </c>
    </row>
    <row r="109" spans="1:19" ht="36" customHeight="1" x14ac:dyDescent="0.25">
      <c r="A109" s="23"/>
      <c r="B109" s="23"/>
      <c r="C109" s="23"/>
      <c r="D109" s="22"/>
      <c r="E109" s="7" t="s">
        <v>22</v>
      </c>
      <c r="F109" s="6">
        <f>F114</f>
        <v>449.99</v>
      </c>
      <c r="G109" s="6">
        <f t="shared" si="60"/>
        <v>708</v>
      </c>
      <c r="H109" s="6">
        <f t="shared" si="60"/>
        <v>0</v>
      </c>
      <c r="I109" s="6">
        <f t="shared" si="60"/>
        <v>0</v>
      </c>
      <c r="J109" s="6">
        <f t="shared" si="60"/>
        <v>449.99</v>
      </c>
      <c r="K109" s="6">
        <f t="shared" si="60"/>
        <v>0</v>
      </c>
      <c r="L109" s="6">
        <f t="shared" si="60"/>
        <v>0</v>
      </c>
      <c r="M109" s="6">
        <f t="shared" si="60"/>
        <v>0</v>
      </c>
      <c r="N109" s="6">
        <f t="shared" si="60"/>
        <v>0</v>
      </c>
      <c r="O109" s="6">
        <f t="shared" ref="O109" si="63">O114</f>
        <v>0</v>
      </c>
      <c r="P109" s="6">
        <f t="shared" si="60"/>
        <v>0</v>
      </c>
      <c r="Q109" s="6">
        <f t="shared" si="60"/>
        <v>708</v>
      </c>
      <c r="R109" s="6">
        <f t="shared" si="60"/>
        <v>0</v>
      </c>
      <c r="S109" s="6">
        <f t="shared" si="60"/>
        <v>0</v>
      </c>
    </row>
    <row r="110" spans="1:19" ht="36" customHeight="1" x14ac:dyDescent="0.25">
      <c r="A110" s="23"/>
      <c r="B110" s="23"/>
      <c r="C110" s="23"/>
      <c r="D110" s="22"/>
      <c r="E110" s="7" t="s">
        <v>23</v>
      </c>
      <c r="F110" s="6">
        <f t="shared" ref="F110:S110" si="64">F115</f>
        <v>0</v>
      </c>
      <c r="G110" s="6">
        <f t="shared" si="64"/>
        <v>0</v>
      </c>
      <c r="H110" s="6">
        <f t="shared" si="64"/>
        <v>0</v>
      </c>
      <c r="I110" s="6">
        <f t="shared" si="64"/>
        <v>0</v>
      </c>
      <c r="J110" s="6">
        <f t="shared" si="64"/>
        <v>0</v>
      </c>
      <c r="K110" s="6">
        <f t="shared" si="64"/>
        <v>0</v>
      </c>
      <c r="L110" s="6">
        <f t="shared" si="64"/>
        <v>0</v>
      </c>
      <c r="M110" s="6">
        <f t="shared" si="64"/>
        <v>0</v>
      </c>
      <c r="N110" s="6">
        <f t="shared" si="64"/>
        <v>0</v>
      </c>
      <c r="O110" s="6">
        <f t="shared" ref="O110" si="65">O115</f>
        <v>0</v>
      </c>
      <c r="P110" s="6">
        <f t="shared" si="64"/>
        <v>0</v>
      </c>
      <c r="Q110" s="6">
        <f t="shared" si="64"/>
        <v>0</v>
      </c>
      <c r="R110" s="6">
        <f t="shared" si="64"/>
        <v>0</v>
      </c>
      <c r="S110" s="6">
        <f t="shared" si="64"/>
        <v>0</v>
      </c>
    </row>
    <row r="111" spans="1:19" ht="36" customHeight="1" x14ac:dyDescent="0.25">
      <c r="A111" s="21">
        <v>1</v>
      </c>
      <c r="B111" s="21" t="s">
        <v>46</v>
      </c>
      <c r="C111" s="21" t="s">
        <v>51</v>
      </c>
      <c r="D111" s="21" t="s">
        <v>19</v>
      </c>
      <c r="E111" s="21"/>
      <c r="F111" s="6">
        <f>SUM(F112:F115)</f>
        <v>8999.5499999999993</v>
      </c>
      <c r="G111" s="6">
        <f t="shared" ref="G111:S111" si="66">SUM(G112:G115)</f>
        <v>177708</v>
      </c>
      <c r="H111" s="6">
        <f t="shared" si="66"/>
        <v>0</v>
      </c>
      <c r="I111" s="6">
        <f t="shared" si="66"/>
        <v>0</v>
      </c>
      <c r="J111" s="6">
        <f t="shared" si="66"/>
        <v>8999.5499999999993</v>
      </c>
      <c r="K111" s="6">
        <f t="shared" si="66"/>
        <v>0</v>
      </c>
      <c r="L111" s="6">
        <f t="shared" si="66"/>
        <v>0</v>
      </c>
      <c r="M111" s="6">
        <f t="shared" si="66"/>
        <v>0</v>
      </c>
      <c r="N111" s="6">
        <f t="shared" si="66"/>
        <v>0</v>
      </c>
      <c r="O111" s="6">
        <f t="shared" si="66"/>
        <v>0</v>
      </c>
      <c r="P111" s="6">
        <f t="shared" si="66"/>
        <v>0</v>
      </c>
      <c r="Q111" s="6">
        <f t="shared" si="66"/>
        <v>177708</v>
      </c>
      <c r="R111" s="6">
        <f t="shared" si="66"/>
        <v>0</v>
      </c>
      <c r="S111" s="6">
        <f t="shared" si="66"/>
        <v>0</v>
      </c>
    </row>
    <row r="112" spans="1:19" ht="36" customHeight="1" x14ac:dyDescent="0.25">
      <c r="A112" s="21"/>
      <c r="B112" s="21"/>
      <c r="C112" s="21"/>
      <c r="D112" s="22" t="s">
        <v>2</v>
      </c>
      <c r="E112" s="7" t="s">
        <v>20</v>
      </c>
      <c r="F112" s="6">
        <f t="shared" ref="F112:G115" si="67">H112+J112+L112+N112+P112+R112</f>
        <v>0</v>
      </c>
      <c r="G112" s="6">
        <f t="shared" si="67"/>
        <v>169920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169920</v>
      </c>
      <c r="R112" s="6">
        <v>0</v>
      </c>
      <c r="S112" s="6">
        <v>0</v>
      </c>
    </row>
    <row r="113" spans="1:19" ht="36" customHeight="1" x14ac:dyDescent="0.25">
      <c r="A113" s="21"/>
      <c r="B113" s="21"/>
      <c r="C113" s="21"/>
      <c r="D113" s="22"/>
      <c r="E113" s="7" t="s">
        <v>21</v>
      </c>
      <c r="F113" s="6">
        <f t="shared" si="67"/>
        <v>8549.56</v>
      </c>
      <c r="G113" s="6">
        <f t="shared" si="67"/>
        <v>7080</v>
      </c>
      <c r="H113" s="6">
        <v>0</v>
      </c>
      <c r="I113" s="6">
        <v>0</v>
      </c>
      <c r="J113" s="6">
        <v>8549.56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7080</v>
      </c>
      <c r="R113" s="6">
        <v>0</v>
      </c>
      <c r="S113" s="6">
        <v>0</v>
      </c>
    </row>
    <row r="114" spans="1:19" ht="36" customHeight="1" x14ac:dyDescent="0.25">
      <c r="A114" s="21"/>
      <c r="B114" s="21"/>
      <c r="C114" s="21"/>
      <c r="D114" s="22"/>
      <c r="E114" s="7" t="s">
        <v>22</v>
      </c>
      <c r="F114" s="6">
        <f t="shared" si="67"/>
        <v>449.99</v>
      </c>
      <c r="G114" s="6">
        <f t="shared" si="67"/>
        <v>708</v>
      </c>
      <c r="H114" s="6">
        <v>0</v>
      </c>
      <c r="I114" s="6">
        <v>0</v>
      </c>
      <c r="J114" s="6">
        <v>449.99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708</v>
      </c>
      <c r="R114" s="6">
        <v>0</v>
      </c>
      <c r="S114" s="6">
        <v>0</v>
      </c>
    </row>
    <row r="115" spans="1:19" ht="36" customHeight="1" x14ac:dyDescent="0.25">
      <c r="A115" s="21"/>
      <c r="B115" s="21"/>
      <c r="C115" s="21"/>
      <c r="D115" s="22"/>
      <c r="E115" s="7" t="s">
        <v>23</v>
      </c>
      <c r="F115" s="6">
        <f t="shared" si="67"/>
        <v>0</v>
      </c>
      <c r="G115" s="6">
        <f t="shared" si="67"/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</row>
    <row r="116" spans="1:19" ht="36" customHeight="1" x14ac:dyDescent="0.25">
      <c r="A116" s="23" t="s">
        <v>67</v>
      </c>
      <c r="B116" s="23"/>
      <c r="C116" s="23"/>
      <c r="D116" s="21" t="s">
        <v>19</v>
      </c>
      <c r="E116" s="21"/>
      <c r="F116" s="6">
        <f>SUM(F117:F120)</f>
        <v>2943</v>
      </c>
      <c r="G116" s="6">
        <f t="shared" ref="G116:S116" si="68">SUM(G117:G120)</f>
        <v>200800.00000000003</v>
      </c>
      <c r="H116" s="6">
        <f t="shared" si="68"/>
        <v>0</v>
      </c>
      <c r="I116" s="6">
        <f t="shared" si="68"/>
        <v>0</v>
      </c>
      <c r="J116" s="6">
        <f t="shared" si="68"/>
        <v>2943</v>
      </c>
      <c r="K116" s="6">
        <f t="shared" si="68"/>
        <v>0</v>
      </c>
      <c r="L116" s="6">
        <f t="shared" si="68"/>
        <v>0</v>
      </c>
      <c r="M116" s="6">
        <f t="shared" si="68"/>
        <v>0</v>
      </c>
      <c r="N116" s="6">
        <f t="shared" si="68"/>
        <v>0</v>
      </c>
      <c r="O116" s="6">
        <f t="shared" si="68"/>
        <v>0</v>
      </c>
      <c r="P116" s="6">
        <f t="shared" si="68"/>
        <v>0</v>
      </c>
      <c r="Q116" s="6">
        <f t="shared" si="68"/>
        <v>200800.00000000003</v>
      </c>
      <c r="R116" s="6">
        <f t="shared" si="68"/>
        <v>0</v>
      </c>
      <c r="S116" s="6">
        <f t="shared" si="68"/>
        <v>0</v>
      </c>
    </row>
    <row r="117" spans="1:19" ht="36" customHeight="1" x14ac:dyDescent="0.25">
      <c r="A117" s="23"/>
      <c r="B117" s="23"/>
      <c r="C117" s="23"/>
      <c r="D117" s="22" t="s">
        <v>2</v>
      </c>
      <c r="E117" s="7" t="s">
        <v>20</v>
      </c>
      <c r="F117" s="6">
        <f>F122</f>
        <v>0</v>
      </c>
      <c r="G117" s="6">
        <f t="shared" ref="G117:S117" si="69">G122</f>
        <v>192000</v>
      </c>
      <c r="H117" s="6">
        <f t="shared" si="69"/>
        <v>0</v>
      </c>
      <c r="I117" s="6">
        <f t="shared" si="69"/>
        <v>0</v>
      </c>
      <c r="J117" s="6">
        <f t="shared" si="69"/>
        <v>0</v>
      </c>
      <c r="K117" s="6">
        <f t="shared" si="69"/>
        <v>0</v>
      </c>
      <c r="L117" s="6">
        <f t="shared" si="69"/>
        <v>0</v>
      </c>
      <c r="M117" s="6">
        <f t="shared" si="69"/>
        <v>0</v>
      </c>
      <c r="N117" s="6">
        <f t="shared" si="69"/>
        <v>0</v>
      </c>
      <c r="O117" s="6">
        <f t="shared" si="69"/>
        <v>0</v>
      </c>
      <c r="P117" s="6">
        <f t="shared" si="69"/>
        <v>0</v>
      </c>
      <c r="Q117" s="6">
        <f t="shared" si="69"/>
        <v>192000</v>
      </c>
      <c r="R117" s="6">
        <f t="shared" si="69"/>
        <v>0</v>
      </c>
      <c r="S117" s="6">
        <f t="shared" si="69"/>
        <v>0</v>
      </c>
    </row>
    <row r="118" spans="1:19" ht="36" customHeight="1" x14ac:dyDescent="0.25">
      <c r="A118" s="23"/>
      <c r="B118" s="23"/>
      <c r="C118" s="23"/>
      <c r="D118" s="22"/>
      <c r="E118" s="7" t="s">
        <v>21</v>
      </c>
      <c r="F118" s="6">
        <f t="shared" ref="F118:S118" si="70">F123</f>
        <v>2795.85</v>
      </c>
      <c r="G118" s="6">
        <f t="shared" si="70"/>
        <v>8000.0000000000173</v>
      </c>
      <c r="H118" s="6">
        <f t="shared" si="70"/>
        <v>0</v>
      </c>
      <c r="I118" s="6">
        <f t="shared" si="70"/>
        <v>0</v>
      </c>
      <c r="J118" s="6">
        <f t="shared" si="70"/>
        <v>2795.85</v>
      </c>
      <c r="K118" s="6">
        <f t="shared" si="70"/>
        <v>0</v>
      </c>
      <c r="L118" s="6">
        <f t="shared" si="70"/>
        <v>0</v>
      </c>
      <c r="M118" s="6">
        <f t="shared" si="70"/>
        <v>0</v>
      </c>
      <c r="N118" s="6">
        <f t="shared" si="70"/>
        <v>0</v>
      </c>
      <c r="O118" s="6">
        <f t="shared" si="70"/>
        <v>0</v>
      </c>
      <c r="P118" s="6">
        <f t="shared" si="70"/>
        <v>0</v>
      </c>
      <c r="Q118" s="6">
        <f t="shared" si="70"/>
        <v>8000.0000000000173</v>
      </c>
      <c r="R118" s="6">
        <f t="shared" si="70"/>
        <v>0</v>
      </c>
      <c r="S118" s="6">
        <f t="shared" si="70"/>
        <v>0</v>
      </c>
    </row>
    <row r="119" spans="1:19" ht="36" customHeight="1" x14ac:dyDescent="0.25">
      <c r="A119" s="23"/>
      <c r="B119" s="23"/>
      <c r="C119" s="23"/>
      <c r="D119" s="22"/>
      <c r="E119" s="7" t="s">
        <v>22</v>
      </c>
      <c r="F119" s="6">
        <f t="shared" ref="F119:S119" si="71">F124</f>
        <v>147.15</v>
      </c>
      <c r="G119" s="6">
        <f t="shared" si="71"/>
        <v>800</v>
      </c>
      <c r="H119" s="6">
        <f t="shared" si="71"/>
        <v>0</v>
      </c>
      <c r="I119" s="6">
        <f t="shared" si="71"/>
        <v>0</v>
      </c>
      <c r="J119" s="6">
        <f t="shared" si="71"/>
        <v>147.15</v>
      </c>
      <c r="K119" s="6">
        <f t="shared" si="71"/>
        <v>0</v>
      </c>
      <c r="L119" s="6">
        <f t="shared" si="71"/>
        <v>0</v>
      </c>
      <c r="M119" s="6">
        <f t="shared" si="71"/>
        <v>0</v>
      </c>
      <c r="N119" s="6">
        <f t="shared" si="71"/>
        <v>0</v>
      </c>
      <c r="O119" s="6">
        <f t="shared" si="71"/>
        <v>0</v>
      </c>
      <c r="P119" s="6">
        <f t="shared" si="71"/>
        <v>0</v>
      </c>
      <c r="Q119" s="6">
        <f t="shared" si="71"/>
        <v>800</v>
      </c>
      <c r="R119" s="6">
        <f t="shared" si="71"/>
        <v>0</v>
      </c>
      <c r="S119" s="6">
        <f t="shared" si="71"/>
        <v>0</v>
      </c>
    </row>
    <row r="120" spans="1:19" ht="36" customHeight="1" x14ac:dyDescent="0.25">
      <c r="A120" s="23"/>
      <c r="B120" s="23"/>
      <c r="C120" s="23"/>
      <c r="D120" s="22"/>
      <c r="E120" s="7" t="s">
        <v>23</v>
      </c>
      <c r="F120" s="6">
        <f t="shared" ref="F120:S120" si="72">F125</f>
        <v>0</v>
      </c>
      <c r="G120" s="6">
        <f t="shared" si="72"/>
        <v>0</v>
      </c>
      <c r="H120" s="6">
        <f t="shared" si="72"/>
        <v>0</v>
      </c>
      <c r="I120" s="6">
        <f t="shared" si="72"/>
        <v>0</v>
      </c>
      <c r="J120" s="6">
        <f t="shared" si="72"/>
        <v>0</v>
      </c>
      <c r="K120" s="6">
        <f t="shared" si="72"/>
        <v>0</v>
      </c>
      <c r="L120" s="6">
        <f t="shared" si="72"/>
        <v>0</v>
      </c>
      <c r="M120" s="6">
        <f t="shared" si="72"/>
        <v>0</v>
      </c>
      <c r="N120" s="6">
        <f t="shared" si="72"/>
        <v>0</v>
      </c>
      <c r="O120" s="6">
        <f t="shared" si="72"/>
        <v>0</v>
      </c>
      <c r="P120" s="6">
        <f t="shared" si="72"/>
        <v>0</v>
      </c>
      <c r="Q120" s="6">
        <f t="shared" si="72"/>
        <v>0</v>
      </c>
      <c r="R120" s="6">
        <f t="shared" si="72"/>
        <v>0</v>
      </c>
      <c r="S120" s="6">
        <f t="shared" si="72"/>
        <v>0</v>
      </c>
    </row>
    <row r="121" spans="1:19" ht="36" customHeight="1" x14ac:dyDescent="0.25">
      <c r="A121" s="21">
        <v>1</v>
      </c>
      <c r="B121" s="21" t="s">
        <v>47</v>
      </c>
      <c r="C121" s="21" t="s">
        <v>57</v>
      </c>
      <c r="D121" s="21" t="s">
        <v>19</v>
      </c>
      <c r="E121" s="21"/>
      <c r="F121" s="6">
        <f>SUM(F122:F125)</f>
        <v>2943</v>
      </c>
      <c r="G121" s="6">
        <f t="shared" ref="G121:S121" si="73">SUM(G122:G125)</f>
        <v>200800.00000000003</v>
      </c>
      <c r="H121" s="6">
        <f t="shared" si="73"/>
        <v>0</v>
      </c>
      <c r="I121" s="6">
        <f t="shared" si="73"/>
        <v>0</v>
      </c>
      <c r="J121" s="6">
        <f t="shared" si="73"/>
        <v>2943</v>
      </c>
      <c r="K121" s="6">
        <f t="shared" si="73"/>
        <v>0</v>
      </c>
      <c r="L121" s="6">
        <f t="shared" si="73"/>
        <v>0</v>
      </c>
      <c r="M121" s="6">
        <f t="shared" si="73"/>
        <v>0</v>
      </c>
      <c r="N121" s="6">
        <f t="shared" si="73"/>
        <v>0</v>
      </c>
      <c r="O121" s="6">
        <f t="shared" si="73"/>
        <v>0</v>
      </c>
      <c r="P121" s="6">
        <f t="shared" si="73"/>
        <v>0</v>
      </c>
      <c r="Q121" s="6">
        <f t="shared" si="73"/>
        <v>200800.00000000003</v>
      </c>
      <c r="R121" s="6">
        <f t="shared" si="73"/>
        <v>0</v>
      </c>
      <c r="S121" s="6">
        <f t="shared" si="73"/>
        <v>0</v>
      </c>
    </row>
    <row r="122" spans="1:19" ht="36" customHeight="1" x14ac:dyDescent="0.25">
      <c r="A122" s="21"/>
      <c r="B122" s="21"/>
      <c r="C122" s="21"/>
      <c r="D122" s="22" t="s">
        <v>2</v>
      </c>
      <c r="E122" s="7" t="s">
        <v>20</v>
      </c>
      <c r="F122" s="6">
        <f t="shared" ref="F122:F125" si="74">H122+J122+L122+N122+P122+R122</f>
        <v>0</v>
      </c>
      <c r="G122" s="6">
        <f t="shared" ref="G122:G125" si="75">I122+K122+M122+O122+Q122+S122</f>
        <v>192000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192000</v>
      </c>
      <c r="R122" s="6">
        <v>0</v>
      </c>
      <c r="S122" s="6">
        <v>0</v>
      </c>
    </row>
    <row r="123" spans="1:19" ht="36" customHeight="1" x14ac:dyDescent="0.25">
      <c r="A123" s="21"/>
      <c r="B123" s="21"/>
      <c r="C123" s="21"/>
      <c r="D123" s="22"/>
      <c r="E123" s="7" t="s">
        <v>21</v>
      </c>
      <c r="F123" s="6">
        <f t="shared" si="74"/>
        <v>2795.85</v>
      </c>
      <c r="G123" s="6">
        <f t="shared" si="75"/>
        <v>8000.0000000000173</v>
      </c>
      <c r="H123" s="6">
        <v>0</v>
      </c>
      <c r="I123" s="6">
        <v>0</v>
      </c>
      <c r="J123" s="6">
        <v>2795.85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8000.0000000000173</v>
      </c>
      <c r="R123" s="6">
        <v>0</v>
      </c>
      <c r="S123" s="6">
        <v>0</v>
      </c>
    </row>
    <row r="124" spans="1:19" ht="36" customHeight="1" x14ac:dyDescent="0.25">
      <c r="A124" s="21"/>
      <c r="B124" s="21"/>
      <c r="C124" s="21"/>
      <c r="D124" s="22"/>
      <c r="E124" s="7" t="s">
        <v>22</v>
      </c>
      <c r="F124" s="6">
        <f t="shared" si="74"/>
        <v>147.15</v>
      </c>
      <c r="G124" s="6">
        <f t="shared" si="75"/>
        <v>800</v>
      </c>
      <c r="H124" s="6">
        <v>0</v>
      </c>
      <c r="I124" s="6">
        <v>0</v>
      </c>
      <c r="J124" s="6">
        <v>147.15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800</v>
      </c>
      <c r="R124" s="6">
        <v>0</v>
      </c>
      <c r="S124" s="6">
        <v>0</v>
      </c>
    </row>
    <row r="125" spans="1:19" ht="36" customHeight="1" x14ac:dyDescent="0.25">
      <c r="A125" s="21"/>
      <c r="B125" s="21"/>
      <c r="C125" s="21"/>
      <c r="D125" s="22"/>
      <c r="E125" s="7" t="s">
        <v>23</v>
      </c>
      <c r="F125" s="6">
        <f t="shared" si="74"/>
        <v>0</v>
      </c>
      <c r="G125" s="6">
        <f t="shared" si="75"/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</row>
    <row r="126" spans="1:19" ht="36" customHeight="1" x14ac:dyDescent="0.25">
      <c r="A126" s="23" t="s">
        <v>68</v>
      </c>
      <c r="B126" s="23"/>
      <c r="C126" s="23"/>
      <c r="D126" s="21" t="s">
        <v>19</v>
      </c>
      <c r="E126" s="21"/>
      <c r="F126" s="6">
        <f>SUM(F127:F130)</f>
        <v>11000</v>
      </c>
      <c r="G126" s="6">
        <f t="shared" ref="G126:S126" si="76">SUM(G127:G130)</f>
        <v>281117.28000000003</v>
      </c>
      <c r="H126" s="6">
        <f t="shared" si="76"/>
        <v>0</v>
      </c>
      <c r="I126" s="6">
        <f t="shared" si="76"/>
        <v>0</v>
      </c>
      <c r="J126" s="6">
        <f t="shared" si="76"/>
        <v>0</v>
      </c>
      <c r="K126" s="6">
        <f t="shared" si="76"/>
        <v>0</v>
      </c>
      <c r="L126" s="6">
        <f t="shared" si="76"/>
        <v>11000</v>
      </c>
      <c r="M126" s="6">
        <f t="shared" si="76"/>
        <v>0</v>
      </c>
      <c r="N126" s="6">
        <f t="shared" si="76"/>
        <v>0</v>
      </c>
      <c r="O126" s="6">
        <f t="shared" si="76"/>
        <v>0</v>
      </c>
      <c r="P126" s="6">
        <f t="shared" si="76"/>
        <v>0</v>
      </c>
      <c r="Q126" s="6">
        <f t="shared" si="76"/>
        <v>106005.6</v>
      </c>
      <c r="R126" s="6">
        <f t="shared" si="76"/>
        <v>0</v>
      </c>
      <c r="S126" s="6">
        <f t="shared" si="76"/>
        <v>175111.68000000002</v>
      </c>
    </row>
    <row r="127" spans="1:19" ht="36" customHeight="1" x14ac:dyDescent="0.25">
      <c r="A127" s="23"/>
      <c r="B127" s="23"/>
      <c r="C127" s="23"/>
      <c r="D127" s="22" t="s">
        <v>2</v>
      </c>
      <c r="E127" s="7" t="s">
        <v>20</v>
      </c>
      <c r="F127" s="6">
        <f>F132</f>
        <v>0</v>
      </c>
      <c r="G127" s="6">
        <f t="shared" ref="G127:S127" si="77">G132</f>
        <v>268800</v>
      </c>
      <c r="H127" s="6">
        <f t="shared" si="77"/>
        <v>0</v>
      </c>
      <c r="I127" s="6">
        <f t="shared" si="77"/>
        <v>0</v>
      </c>
      <c r="J127" s="6">
        <f t="shared" si="77"/>
        <v>0</v>
      </c>
      <c r="K127" s="6">
        <f t="shared" si="77"/>
        <v>0</v>
      </c>
      <c r="L127" s="6">
        <f t="shared" si="77"/>
        <v>0</v>
      </c>
      <c r="M127" s="6">
        <f t="shared" si="77"/>
        <v>0</v>
      </c>
      <c r="N127" s="6">
        <f t="shared" si="77"/>
        <v>0</v>
      </c>
      <c r="O127" s="6">
        <f t="shared" si="77"/>
        <v>0</v>
      </c>
      <c r="P127" s="6">
        <f t="shared" si="77"/>
        <v>0</v>
      </c>
      <c r="Q127" s="6">
        <f t="shared" si="77"/>
        <v>101360</v>
      </c>
      <c r="R127" s="6">
        <f t="shared" si="77"/>
        <v>0</v>
      </c>
      <c r="S127" s="6">
        <f t="shared" si="77"/>
        <v>167440</v>
      </c>
    </row>
    <row r="128" spans="1:19" ht="36" customHeight="1" x14ac:dyDescent="0.25">
      <c r="A128" s="23"/>
      <c r="B128" s="23"/>
      <c r="C128" s="23"/>
      <c r="D128" s="22"/>
      <c r="E128" s="7" t="s">
        <v>21</v>
      </c>
      <c r="F128" s="6">
        <f t="shared" ref="F128:S130" si="78">F133</f>
        <v>10450</v>
      </c>
      <c r="G128" s="6">
        <f t="shared" si="78"/>
        <v>11200</v>
      </c>
      <c r="H128" s="6">
        <f t="shared" si="78"/>
        <v>0</v>
      </c>
      <c r="I128" s="6">
        <f t="shared" si="78"/>
        <v>0</v>
      </c>
      <c r="J128" s="6">
        <f t="shared" si="78"/>
        <v>0</v>
      </c>
      <c r="K128" s="6">
        <f t="shared" si="78"/>
        <v>0</v>
      </c>
      <c r="L128" s="6">
        <f t="shared" si="78"/>
        <v>10450</v>
      </c>
      <c r="M128" s="6">
        <f t="shared" si="78"/>
        <v>0</v>
      </c>
      <c r="N128" s="6">
        <f t="shared" si="78"/>
        <v>0</v>
      </c>
      <c r="O128" s="6">
        <f t="shared" si="78"/>
        <v>0</v>
      </c>
      <c r="P128" s="6">
        <f t="shared" si="78"/>
        <v>0</v>
      </c>
      <c r="Q128" s="6">
        <f t="shared" si="78"/>
        <v>4223.3</v>
      </c>
      <c r="R128" s="6">
        <f t="shared" si="78"/>
        <v>0</v>
      </c>
      <c r="S128" s="6">
        <f t="shared" si="78"/>
        <v>6976.7</v>
      </c>
    </row>
    <row r="129" spans="1:19" ht="36" customHeight="1" x14ac:dyDescent="0.25">
      <c r="A129" s="23"/>
      <c r="B129" s="23"/>
      <c r="C129" s="23"/>
      <c r="D129" s="22"/>
      <c r="E129" s="7" t="s">
        <v>22</v>
      </c>
      <c r="F129" s="6">
        <f t="shared" si="78"/>
        <v>550</v>
      </c>
      <c r="G129" s="6">
        <f t="shared" si="78"/>
        <v>1117.28</v>
      </c>
      <c r="H129" s="6">
        <f t="shared" si="78"/>
        <v>0</v>
      </c>
      <c r="I129" s="6">
        <f t="shared" si="78"/>
        <v>0</v>
      </c>
      <c r="J129" s="6">
        <f t="shared" si="78"/>
        <v>0</v>
      </c>
      <c r="K129" s="6">
        <f t="shared" si="78"/>
        <v>0</v>
      </c>
      <c r="L129" s="6">
        <f t="shared" si="78"/>
        <v>550</v>
      </c>
      <c r="M129" s="6">
        <f t="shared" si="78"/>
        <v>0</v>
      </c>
      <c r="N129" s="6">
        <f t="shared" si="78"/>
        <v>0</v>
      </c>
      <c r="O129" s="6">
        <f t="shared" si="78"/>
        <v>0</v>
      </c>
      <c r="P129" s="6">
        <f t="shared" si="78"/>
        <v>0</v>
      </c>
      <c r="Q129" s="6">
        <f t="shared" si="78"/>
        <v>422.3</v>
      </c>
      <c r="R129" s="6">
        <f t="shared" si="78"/>
        <v>0</v>
      </c>
      <c r="S129" s="6">
        <f t="shared" si="78"/>
        <v>694.98</v>
      </c>
    </row>
    <row r="130" spans="1:19" ht="36" customHeight="1" x14ac:dyDescent="0.25">
      <c r="A130" s="23"/>
      <c r="B130" s="23"/>
      <c r="C130" s="23"/>
      <c r="D130" s="22"/>
      <c r="E130" s="7" t="s">
        <v>23</v>
      </c>
      <c r="F130" s="6">
        <f t="shared" si="78"/>
        <v>0</v>
      </c>
      <c r="G130" s="6">
        <f t="shared" si="78"/>
        <v>0</v>
      </c>
      <c r="H130" s="6">
        <f t="shared" si="78"/>
        <v>0</v>
      </c>
      <c r="I130" s="6">
        <f t="shared" si="78"/>
        <v>0</v>
      </c>
      <c r="J130" s="6">
        <f t="shared" si="78"/>
        <v>0</v>
      </c>
      <c r="K130" s="6">
        <f t="shared" si="78"/>
        <v>0</v>
      </c>
      <c r="L130" s="6">
        <f t="shared" si="78"/>
        <v>0</v>
      </c>
      <c r="M130" s="6">
        <f t="shared" si="78"/>
        <v>0</v>
      </c>
      <c r="N130" s="6">
        <f t="shared" si="78"/>
        <v>0</v>
      </c>
      <c r="O130" s="6">
        <f t="shared" si="78"/>
        <v>0</v>
      </c>
      <c r="P130" s="6">
        <f t="shared" si="78"/>
        <v>0</v>
      </c>
      <c r="Q130" s="6">
        <f t="shared" si="78"/>
        <v>0</v>
      </c>
      <c r="R130" s="6">
        <f t="shared" si="78"/>
        <v>0</v>
      </c>
      <c r="S130" s="6">
        <f t="shared" si="78"/>
        <v>0</v>
      </c>
    </row>
    <row r="131" spans="1:19" ht="36" customHeight="1" x14ac:dyDescent="0.25">
      <c r="A131" s="21">
        <v>1</v>
      </c>
      <c r="B131" s="21" t="s">
        <v>45</v>
      </c>
      <c r="C131" s="21" t="s">
        <v>44</v>
      </c>
      <c r="D131" s="21" t="s">
        <v>19</v>
      </c>
      <c r="E131" s="21"/>
      <c r="F131" s="6">
        <f>SUM(F132:F135)</f>
        <v>11000</v>
      </c>
      <c r="G131" s="6">
        <f t="shared" ref="G131:S131" si="79">SUM(G132:G135)</f>
        <v>281117.28000000003</v>
      </c>
      <c r="H131" s="6">
        <f t="shared" si="79"/>
        <v>0</v>
      </c>
      <c r="I131" s="6">
        <f t="shared" si="79"/>
        <v>0</v>
      </c>
      <c r="J131" s="6">
        <f t="shared" si="79"/>
        <v>0</v>
      </c>
      <c r="K131" s="6">
        <f t="shared" si="79"/>
        <v>0</v>
      </c>
      <c r="L131" s="6">
        <f t="shared" si="79"/>
        <v>11000</v>
      </c>
      <c r="M131" s="6">
        <f t="shared" si="79"/>
        <v>0</v>
      </c>
      <c r="N131" s="6">
        <f t="shared" si="79"/>
        <v>0</v>
      </c>
      <c r="O131" s="6">
        <f t="shared" si="79"/>
        <v>0</v>
      </c>
      <c r="P131" s="6">
        <f t="shared" si="79"/>
        <v>0</v>
      </c>
      <c r="Q131" s="6">
        <f t="shared" si="79"/>
        <v>106005.6</v>
      </c>
      <c r="R131" s="6">
        <f t="shared" si="79"/>
        <v>0</v>
      </c>
      <c r="S131" s="6">
        <f t="shared" si="79"/>
        <v>175111.68000000002</v>
      </c>
    </row>
    <row r="132" spans="1:19" ht="36" customHeight="1" x14ac:dyDescent="0.25">
      <c r="A132" s="21"/>
      <c r="B132" s="21"/>
      <c r="C132" s="21"/>
      <c r="D132" s="22" t="s">
        <v>2</v>
      </c>
      <c r="E132" s="7" t="s">
        <v>20</v>
      </c>
      <c r="F132" s="6">
        <f t="shared" ref="F132:G135" si="80">H132+J132+L132+N132+P132+R132</f>
        <v>0</v>
      </c>
      <c r="G132" s="6">
        <f t="shared" si="80"/>
        <v>268800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101360</v>
      </c>
      <c r="R132" s="6">
        <v>0</v>
      </c>
      <c r="S132" s="6">
        <v>167440</v>
      </c>
    </row>
    <row r="133" spans="1:19" ht="36" customHeight="1" x14ac:dyDescent="0.25">
      <c r="A133" s="21"/>
      <c r="B133" s="21"/>
      <c r="C133" s="21"/>
      <c r="D133" s="22"/>
      <c r="E133" s="7" t="s">
        <v>21</v>
      </c>
      <c r="F133" s="6">
        <f t="shared" si="80"/>
        <v>10450</v>
      </c>
      <c r="G133" s="6">
        <f t="shared" si="80"/>
        <v>11200</v>
      </c>
      <c r="H133" s="6">
        <v>0</v>
      </c>
      <c r="I133" s="6">
        <v>0</v>
      </c>
      <c r="J133" s="6">
        <v>0</v>
      </c>
      <c r="K133" s="6">
        <v>0</v>
      </c>
      <c r="L133" s="6">
        <v>10450</v>
      </c>
      <c r="M133" s="6">
        <v>0</v>
      </c>
      <c r="N133" s="6">
        <v>0</v>
      </c>
      <c r="O133" s="6">
        <v>0</v>
      </c>
      <c r="P133" s="6">
        <v>0</v>
      </c>
      <c r="Q133" s="6">
        <v>4223.3</v>
      </c>
      <c r="R133" s="6">
        <v>0</v>
      </c>
      <c r="S133" s="6">
        <v>6976.7</v>
      </c>
    </row>
    <row r="134" spans="1:19" ht="36" customHeight="1" x14ac:dyDescent="0.25">
      <c r="A134" s="21"/>
      <c r="B134" s="21"/>
      <c r="C134" s="21"/>
      <c r="D134" s="22"/>
      <c r="E134" s="7" t="s">
        <v>22</v>
      </c>
      <c r="F134" s="6">
        <f t="shared" si="80"/>
        <v>550</v>
      </c>
      <c r="G134" s="6">
        <f t="shared" si="80"/>
        <v>1117.28</v>
      </c>
      <c r="H134" s="6">
        <v>0</v>
      </c>
      <c r="I134" s="6">
        <v>0</v>
      </c>
      <c r="J134" s="6">
        <v>0</v>
      </c>
      <c r="K134" s="6">
        <v>0</v>
      </c>
      <c r="L134" s="6">
        <v>550</v>
      </c>
      <c r="M134" s="6">
        <v>0</v>
      </c>
      <c r="N134" s="6">
        <v>0</v>
      </c>
      <c r="O134" s="6">
        <v>0</v>
      </c>
      <c r="P134" s="6">
        <v>0</v>
      </c>
      <c r="Q134" s="6">
        <v>422.3</v>
      </c>
      <c r="R134" s="6">
        <v>0</v>
      </c>
      <c r="S134" s="6">
        <v>694.98</v>
      </c>
    </row>
    <row r="135" spans="1:19" ht="36" customHeight="1" x14ac:dyDescent="0.25">
      <c r="A135" s="21"/>
      <c r="B135" s="21"/>
      <c r="C135" s="21"/>
      <c r="D135" s="22"/>
      <c r="E135" s="7" t="s">
        <v>23</v>
      </c>
      <c r="F135" s="6">
        <f t="shared" si="80"/>
        <v>0</v>
      </c>
      <c r="G135" s="6">
        <f t="shared" si="80"/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</row>
    <row r="136" spans="1:19" ht="36" customHeight="1" x14ac:dyDescent="0.25">
      <c r="A136" s="23" t="s">
        <v>69</v>
      </c>
      <c r="B136" s="23"/>
      <c r="C136" s="23"/>
      <c r="D136" s="21" t="s">
        <v>19</v>
      </c>
      <c r="E136" s="21"/>
      <c r="F136" s="6">
        <f>SUM(F137:F140)</f>
        <v>8947.4</v>
      </c>
      <c r="G136" s="6">
        <f t="shared" ref="G136:S136" si="81">SUM(G137:G140)</f>
        <v>173689.3</v>
      </c>
      <c r="H136" s="6">
        <f t="shared" si="81"/>
        <v>0</v>
      </c>
      <c r="I136" s="6">
        <f t="shared" si="81"/>
        <v>0</v>
      </c>
      <c r="J136" s="6">
        <f t="shared" si="81"/>
        <v>8947.4</v>
      </c>
      <c r="K136" s="6">
        <f t="shared" si="81"/>
        <v>0</v>
      </c>
      <c r="L136" s="6">
        <f t="shared" si="81"/>
        <v>0</v>
      </c>
      <c r="M136" s="6">
        <f t="shared" si="81"/>
        <v>0</v>
      </c>
      <c r="N136" s="6">
        <f t="shared" si="81"/>
        <v>0</v>
      </c>
      <c r="O136" s="6">
        <f t="shared" si="81"/>
        <v>0</v>
      </c>
      <c r="P136" s="6">
        <f t="shared" si="81"/>
        <v>0</v>
      </c>
      <c r="Q136" s="6">
        <f t="shared" si="81"/>
        <v>0</v>
      </c>
      <c r="R136" s="6">
        <f t="shared" si="81"/>
        <v>0</v>
      </c>
      <c r="S136" s="6">
        <f t="shared" si="81"/>
        <v>173689.3</v>
      </c>
    </row>
    <row r="137" spans="1:19" ht="36" customHeight="1" x14ac:dyDescent="0.25">
      <c r="A137" s="23"/>
      <c r="B137" s="23"/>
      <c r="C137" s="23"/>
      <c r="D137" s="22" t="s">
        <v>2</v>
      </c>
      <c r="E137" s="7" t="s">
        <v>20</v>
      </c>
      <c r="F137" s="6">
        <f>F142</f>
        <v>0</v>
      </c>
      <c r="G137" s="6">
        <f t="shared" ref="G137:S137" si="82">G142</f>
        <v>166080</v>
      </c>
      <c r="H137" s="6">
        <f t="shared" si="82"/>
        <v>0</v>
      </c>
      <c r="I137" s="6">
        <f t="shared" si="82"/>
        <v>0</v>
      </c>
      <c r="J137" s="6">
        <f t="shared" si="82"/>
        <v>0</v>
      </c>
      <c r="K137" s="6">
        <f t="shared" si="82"/>
        <v>0</v>
      </c>
      <c r="L137" s="6">
        <f t="shared" si="82"/>
        <v>0</v>
      </c>
      <c r="M137" s="6">
        <f t="shared" si="82"/>
        <v>0</v>
      </c>
      <c r="N137" s="6">
        <f t="shared" si="82"/>
        <v>0</v>
      </c>
      <c r="O137" s="6">
        <f t="shared" si="82"/>
        <v>0</v>
      </c>
      <c r="P137" s="6">
        <f t="shared" si="82"/>
        <v>0</v>
      </c>
      <c r="Q137" s="6">
        <f t="shared" si="82"/>
        <v>0</v>
      </c>
      <c r="R137" s="6">
        <f t="shared" si="82"/>
        <v>0</v>
      </c>
      <c r="S137" s="6">
        <f t="shared" si="82"/>
        <v>166080</v>
      </c>
    </row>
    <row r="138" spans="1:19" ht="36" customHeight="1" x14ac:dyDescent="0.25">
      <c r="A138" s="23"/>
      <c r="B138" s="23"/>
      <c r="C138" s="23"/>
      <c r="D138" s="22"/>
      <c r="E138" s="7" t="s">
        <v>21</v>
      </c>
      <c r="F138" s="6">
        <f t="shared" ref="F138:S140" si="83">F143</f>
        <v>8500</v>
      </c>
      <c r="G138" s="6">
        <f t="shared" si="83"/>
        <v>6920</v>
      </c>
      <c r="H138" s="6">
        <f t="shared" si="83"/>
        <v>0</v>
      </c>
      <c r="I138" s="6">
        <f t="shared" si="83"/>
        <v>0</v>
      </c>
      <c r="J138" s="6">
        <f t="shared" si="83"/>
        <v>8500</v>
      </c>
      <c r="K138" s="6">
        <f t="shared" si="83"/>
        <v>0</v>
      </c>
      <c r="L138" s="6">
        <f t="shared" si="83"/>
        <v>0</v>
      </c>
      <c r="M138" s="6">
        <f t="shared" si="83"/>
        <v>0</v>
      </c>
      <c r="N138" s="6">
        <f t="shared" si="83"/>
        <v>0</v>
      </c>
      <c r="O138" s="6">
        <f t="shared" si="83"/>
        <v>0</v>
      </c>
      <c r="P138" s="6">
        <f t="shared" si="83"/>
        <v>0</v>
      </c>
      <c r="Q138" s="6">
        <f t="shared" si="83"/>
        <v>0</v>
      </c>
      <c r="R138" s="6">
        <f t="shared" si="83"/>
        <v>0</v>
      </c>
      <c r="S138" s="6">
        <v>6920</v>
      </c>
    </row>
    <row r="139" spans="1:19" ht="36" customHeight="1" x14ac:dyDescent="0.25">
      <c r="A139" s="23"/>
      <c r="B139" s="23"/>
      <c r="C139" s="23"/>
      <c r="D139" s="22"/>
      <c r="E139" s="7" t="s">
        <v>22</v>
      </c>
      <c r="F139" s="6">
        <f t="shared" si="83"/>
        <v>447.4</v>
      </c>
      <c r="G139" s="6">
        <f t="shared" si="83"/>
        <v>689.3</v>
      </c>
      <c r="H139" s="6">
        <f>H144</f>
        <v>0</v>
      </c>
      <c r="I139" s="6">
        <f t="shared" si="83"/>
        <v>0</v>
      </c>
      <c r="J139" s="6">
        <f t="shared" si="83"/>
        <v>447.4</v>
      </c>
      <c r="K139" s="6">
        <f t="shared" si="83"/>
        <v>0</v>
      </c>
      <c r="L139" s="6">
        <f t="shared" si="83"/>
        <v>0</v>
      </c>
      <c r="M139" s="6">
        <f t="shared" si="83"/>
        <v>0</v>
      </c>
      <c r="N139" s="6">
        <f t="shared" si="83"/>
        <v>0</v>
      </c>
      <c r="O139" s="6">
        <f t="shared" si="83"/>
        <v>0</v>
      </c>
      <c r="P139" s="6">
        <f t="shared" si="83"/>
        <v>0</v>
      </c>
      <c r="Q139" s="6">
        <f t="shared" si="83"/>
        <v>0</v>
      </c>
      <c r="R139" s="6">
        <f t="shared" si="83"/>
        <v>0</v>
      </c>
      <c r="S139" s="6">
        <f t="shared" si="83"/>
        <v>689.3</v>
      </c>
    </row>
    <row r="140" spans="1:19" ht="36" customHeight="1" x14ac:dyDescent="0.25">
      <c r="A140" s="23"/>
      <c r="B140" s="23"/>
      <c r="C140" s="23"/>
      <c r="D140" s="22"/>
      <c r="E140" s="7" t="s">
        <v>23</v>
      </c>
      <c r="F140" s="6">
        <f t="shared" si="83"/>
        <v>0</v>
      </c>
      <c r="G140" s="6">
        <f t="shared" si="83"/>
        <v>0</v>
      </c>
      <c r="H140" s="6">
        <f t="shared" si="83"/>
        <v>0</v>
      </c>
      <c r="I140" s="6">
        <f t="shared" si="83"/>
        <v>0</v>
      </c>
      <c r="J140" s="6">
        <f t="shared" si="83"/>
        <v>0</v>
      </c>
      <c r="K140" s="6">
        <f t="shared" si="83"/>
        <v>0</v>
      </c>
      <c r="L140" s="6">
        <f t="shared" si="83"/>
        <v>0</v>
      </c>
      <c r="M140" s="6">
        <f t="shared" si="83"/>
        <v>0</v>
      </c>
      <c r="N140" s="6">
        <f t="shared" si="83"/>
        <v>0</v>
      </c>
      <c r="O140" s="6">
        <f t="shared" si="83"/>
        <v>0</v>
      </c>
      <c r="P140" s="6">
        <f t="shared" si="83"/>
        <v>0</v>
      </c>
      <c r="Q140" s="6">
        <f t="shared" si="83"/>
        <v>0</v>
      </c>
      <c r="R140" s="6">
        <f t="shared" si="83"/>
        <v>0</v>
      </c>
      <c r="S140" s="6">
        <f t="shared" si="83"/>
        <v>0</v>
      </c>
    </row>
    <row r="141" spans="1:19" ht="36" customHeight="1" x14ac:dyDescent="0.25">
      <c r="A141" s="21">
        <v>1</v>
      </c>
      <c r="B141" s="21" t="s">
        <v>38</v>
      </c>
      <c r="C141" s="21" t="s">
        <v>55</v>
      </c>
      <c r="D141" s="21" t="s">
        <v>19</v>
      </c>
      <c r="E141" s="21"/>
      <c r="F141" s="6">
        <f>SUM(F142:F145)</f>
        <v>8947.4</v>
      </c>
      <c r="G141" s="6">
        <f t="shared" ref="G141:S141" si="84">SUM(G142:G145)</f>
        <v>173689.3</v>
      </c>
      <c r="H141" s="6">
        <f t="shared" si="84"/>
        <v>0</v>
      </c>
      <c r="I141" s="6">
        <f t="shared" si="84"/>
        <v>0</v>
      </c>
      <c r="J141" s="6">
        <f t="shared" si="84"/>
        <v>8947.4</v>
      </c>
      <c r="K141" s="6">
        <f t="shared" si="84"/>
        <v>0</v>
      </c>
      <c r="L141" s="6">
        <f t="shared" si="84"/>
        <v>0</v>
      </c>
      <c r="M141" s="6">
        <f t="shared" si="84"/>
        <v>0</v>
      </c>
      <c r="N141" s="6">
        <f t="shared" si="84"/>
        <v>0</v>
      </c>
      <c r="O141" s="6">
        <f t="shared" si="84"/>
        <v>0</v>
      </c>
      <c r="P141" s="6">
        <f t="shared" si="84"/>
        <v>0</v>
      </c>
      <c r="Q141" s="6">
        <f t="shared" si="84"/>
        <v>0</v>
      </c>
      <c r="R141" s="6">
        <f t="shared" si="84"/>
        <v>0</v>
      </c>
      <c r="S141" s="6">
        <f t="shared" si="84"/>
        <v>173689.3</v>
      </c>
    </row>
    <row r="142" spans="1:19" ht="36" customHeight="1" x14ac:dyDescent="0.25">
      <c r="A142" s="21"/>
      <c r="B142" s="21"/>
      <c r="C142" s="21"/>
      <c r="D142" s="22" t="s">
        <v>2</v>
      </c>
      <c r="E142" s="7" t="s">
        <v>20</v>
      </c>
      <c r="F142" s="6">
        <f t="shared" ref="F142:F155" si="85">H142+J142+L142+N142+P142+R142</f>
        <v>0</v>
      </c>
      <c r="G142" s="6">
        <f t="shared" ref="G142:G155" si="86">I142+K142+M142+O142+Q142+S142</f>
        <v>166080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166080</v>
      </c>
    </row>
    <row r="143" spans="1:19" ht="36" customHeight="1" x14ac:dyDescent="0.25">
      <c r="A143" s="21"/>
      <c r="B143" s="21"/>
      <c r="C143" s="21"/>
      <c r="D143" s="22"/>
      <c r="E143" s="7" t="s">
        <v>21</v>
      </c>
      <c r="F143" s="6">
        <f t="shared" si="85"/>
        <v>8500</v>
      </c>
      <c r="G143" s="6">
        <f t="shared" si="86"/>
        <v>6920</v>
      </c>
      <c r="H143" s="6">
        <v>0</v>
      </c>
      <c r="I143" s="6">
        <v>0</v>
      </c>
      <c r="J143" s="6">
        <v>8500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6920</v>
      </c>
    </row>
    <row r="144" spans="1:19" ht="36" customHeight="1" x14ac:dyDescent="0.25">
      <c r="A144" s="21"/>
      <c r="B144" s="21"/>
      <c r="C144" s="21"/>
      <c r="D144" s="22"/>
      <c r="E144" s="7" t="s">
        <v>22</v>
      </c>
      <c r="F144" s="6">
        <f t="shared" si="85"/>
        <v>447.4</v>
      </c>
      <c r="G144" s="6">
        <f t="shared" si="86"/>
        <v>689.3</v>
      </c>
      <c r="H144" s="6">
        <v>0</v>
      </c>
      <c r="I144" s="6">
        <v>0</v>
      </c>
      <c r="J144" s="6">
        <v>447.4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689.3</v>
      </c>
    </row>
    <row r="145" spans="1:19" ht="36" customHeight="1" x14ac:dyDescent="0.25">
      <c r="A145" s="21"/>
      <c r="B145" s="21"/>
      <c r="C145" s="21"/>
      <c r="D145" s="22"/>
      <c r="E145" s="7" t="s">
        <v>23</v>
      </c>
      <c r="F145" s="6">
        <f t="shared" si="85"/>
        <v>0</v>
      </c>
      <c r="G145" s="6">
        <f t="shared" si="86"/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</row>
    <row r="146" spans="1:19" ht="36" customHeight="1" x14ac:dyDescent="0.25">
      <c r="A146" s="23" t="s">
        <v>70</v>
      </c>
      <c r="B146" s="23"/>
      <c r="C146" s="23"/>
      <c r="D146" s="21" t="s">
        <v>19</v>
      </c>
      <c r="E146" s="21"/>
      <c r="F146" s="6">
        <f>SUM(F147:F150)</f>
        <v>11000</v>
      </c>
      <c r="G146" s="6">
        <f t="shared" ref="G146:S146" si="87">SUM(G147:G150)</f>
        <v>236762.52</v>
      </c>
      <c r="H146" s="6">
        <f t="shared" si="87"/>
        <v>0</v>
      </c>
      <c r="I146" s="6">
        <f t="shared" si="87"/>
        <v>0</v>
      </c>
      <c r="J146" s="6">
        <f t="shared" si="87"/>
        <v>0</v>
      </c>
      <c r="K146" s="6">
        <f t="shared" si="87"/>
        <v>0</v>
      </c>
      <c r="L146" s="6">
        <f t="shared" si="87"/>
        <v>11000</v>
      </c>
      <c r="M146" s="6">
        <f t="shared" si="87"/>
        <v>0</v>
      </c>
      <c r="N146" s="6">
        <f t="shared" si="87"/>
        <v>0</v>
      </c>
      <c r="O146" s="6">
        <f t="shared" si="87"/>
        <v>0</v>
      </c>
      <c r="P146" s="6">
        <f t="shared" si="87"/>
        <v>0</v>
      </c>
      <c r="Q146" s="6">
        <f t="shared" si="87"/>
        <v>0</v>
      </c>
      <c r="R146" s="6">
        <f t="shared" si="87"/>
        <v>0</v>
      </c>
      <c r="S146" s="6">
        <f t="shared" si="87"/>
        <v>236762.52</v>
      </c>
    </row>
    <row r="147" spans="1:19" ht="36" customHeight="1" x14ac:dyDescent="0.25">
      <c r="A147" s="23"/>
      <c r="B147" s="23"/>
      <c r="C147" s="23"/>
      <c r="D147" s="22" t="s">
        <v>2</v>
      </c>
      <c r="E147" s="7" t="s">
        <v>20</v>
      </c>
      <c r="F147" s="6">
        <f>F152</f>
        <v>0</v>
      </c>
      <c r="G147" s="6">
        <f t="shared" ref="G147:S147" si="88">G152</f>
        <v>226390</v>
      </c>
      <c r="H147" s="6">
        <f t="shared" si="88"/>
        <v>0</v>
      </c>
      <c r="I147" s="6">
        <f t="shared" si="88"/>
        <v>0</v>
      </c>
      <c r="J147" s="6">
        <f t="shared" si="88"/>
        <v>0</v>
      </c>
      <c r="K147" s="6">
        <f t="shared" si="88"/>
        <v>0</v>
      </c>
      <c r="L147" s="6">
        <f t="shared" si="88"/>
        <v>0</v>
      </c>
      <c r="M147" s="6">
        <f t="shared" si="88"/>
        <v>0</v>
      </c>
      <c r="N147" s="6">
        <f t="shared" si="88"/>
        <v>0</v>
      </c>
      <c r="O147" s="6">
        <f t="shared" si="88"/>
        <v>0</v>
      </c>
      <c r="P147" s="6">
        <f t="shared" si="88"/>
        <v>0</v>
      </c>
      <c r="Q147" s="6">
        <f t="shared" si="88"/>
        <v>0</v>
      </c>
      <c r="R147" s="6">
        <f t="shared" si="88"/>
        <v>0</v>
      </c>
      <c r="S147" s="6">
        <f t="shared" si="88"/>
        <v>226390</v>
      </c>
    </row>
    <row r="148" spans="1:19" ht="36" customHeight="1" x14ac:dyDescent="0.25">
      <c r="A148" s="23"/>
      <c r="B148" s="23"/>
      <c r="C148" s="23"/>
      <c r="D148" s="22"/>
      <c r="E148" s="7" t="s">
        <v>21</v>
      </c>
      <c r="F148" s="6">
        <f t="shared" ref="F148:S150" si="89">F153</f>
        <v>10450</v>
      </c>
      <c r="G148" s="6">
        <f t="shared" si="89"/>
        <v>9432.9</v>
      </c>
      <c r="H148" s="6">
        <f t="shared" si="89"/>
        <v>0</v>
      </c>
      <c r="I148" s="6">
        <f t="shared" si="89"/>
        <v>0</v>
      </c>
      <c r="J148" s="6">
        <f t="shared" si="89"/>
        <v>0</v>
      </c>
      <c r="K148" s="6">
        <f t="shared" si="89"/>
        <v>0</v>
      </c>
      <c r="L148" s="6">
        <f t="shared" si="89"/>
        <v>10450</v>
      </c>
      <c r="M148" s="6">
        <f t="shared" si="89"/>
        <v>0</v>
      </c>
      <c r="N148" s="6">
        <f t="shared" si="89"/>
        <v>0</v>
      </c>
      <c r="O148" s="6">
        <f t="shared" si="89"/>
        <v>0</v>
      </c>
      <c r="P148" s="6">
        <f t="shared" si="89"/>
        <v>0</v>
      </c>
      <c r="Q148" s="6">
        <f t="shared" si="89"/>
        <v>0</v>
      </c>
      <c r="R148" s="6">
        <f t="shared" si="89"/>
        <v>0</v>
      </c>
      <c r="S148" s="6">
        <f t="shared" si="89"/>
        <v>9432.9</v>
      </c>
    </row>
    <row r="149" spans="1:19" ht="36" customHeight="1" x14ac:dyDescent="0.25">
      <c r="A149" s="23"/>
      <c r="B149" s="23"/>
      <c r="C149" s="23"/>
      <c r="D149" s="22"/>
      <c r="E149" s="7" t="s">
        <v>22</v>
      </c>
      <c r="F149" s="6">
        <f t="shared" si="89"/>
        <v>550</v>
      </c>
      <c r="G149" s="6">
        <f t="shared" si="89"/>
        <v>939.62</v>
      </c>
      <c r="H149" s="6">
        <f t="shared" si="89"/>
        <v>0</v>
      </c>
      <c r="I149" s="6">
        <f t="shared" si="89"/>
        <v>0</v>
      </c>
      <c r="J149" s="6">
        <f t="shared" si="89"/>
        <v>0</v>
      </c>
      <c r="K149" s="6">
        <f t="shared" si="89"/>
        <v>0</v>
      </c>
      <c r="L149" s="6">
        <f t="shared" si="89"/>
        <v>550</v>
      </c>
      <c r="M149" s="6">
        <f t="shared" si="89"/>
        <v>0</v>
      </c>
      <c r="N149" s="6">
        <f t="shared" si="89"/>
        <v>0</v>
      </c>
      <c r="O149" s="6">
        <f t="shared" si="89"/>
        <v>0</v>
      </c>
      <c r="P149" s="6">
        <f t="shared" si="89"/>
        <v>0</v>
      </c>
      <c r="Q149" s="6">
        <f t="shared" si="89"/>
        <v>0</v>
      </c>
      <c r="R149" s="6">
        <f t="shared" si="89"/>
        <v>0</v>
      </c>
      <c r="S149" s="6">
        <f t="shared" si="89"/>
        <v>939.62</v>
      </c>
    </row>
    <row r="150" spans="1:19" ht="36" customHeight="1" x14ac:dyDescent="0.25">
      <c r="A150" s="23"/>
      <c r="B150" s="23"/>
      <c r="C150" s="23"/>
      <c r="D150" s="22"/>
      <c r="E150" s="7" t="s">
        <v>23</v>
      </c>
      <c r="F150" s="6">
        <f t="shared" si="89"/>
        <v>0</v>
      </c>
      <c r="G150" s="6">
        <f t="shared" si="89"/>
        <v>0</v>
      </c>
      <c r="H150" s="6">
        <f t="shared" si="89"/>
        <v>0</v>
      </c>
      <c r="I150" s="6">
        <f t="shared" si="89"/>
        <v>0</v>
      </c>
      <c r="J150" s="6">
        <f t="shared" si="89"/>
        <v>0</v>
      </c>
      <c r="K150" s="6">
        <f t="shared" si="89"/>
        <v>0</v>
      </c>
      <c r="L150" s="6">
        <f t="shared" si="89"/>
        <v>0</v>
      </c>
      <c r="M150" s="6">
        <f t="shared" si="89"/>
        <v>0</v>
      </c>
      <c r="N150" s="6">
        <f t="shared" si="89"/>
        <v>0</v>
      </c>
      <c r="O150" s="6">
        <f t="shared" si="89"/>
        <v>0</v>
      </c>
      <c r="P150" s="6">
        <f t="shared" si="89"/>
        <v>0</v>
      </c>
      <c r="Q150" s="6">
        <f t="shared" si="89"/>
        <v>0</v>
      </c>
      <c r="R150" s="6">
        <f t="shared" si="89"/>
        <v>0</v>
      </c>
      <c r="S150" s="6">
        <f t="shared" si="89"/>
        <v>0</v>
      </c>
    </row>
    <row r="151" spans="1:19" ht="36" customHeight="1" x14ac:dyDescent="0.25">
      <c r="A151" s="21">
        <v>1</v>
      </c>
      <c r="B151" s="21" t="s">
        <v>48</v>
      </c>
      <c r="C151" s="21" t="s">
        <v>50</v>
      </c>
      <c r="D151" s="21" t="s">
        <v>19</v>
      </c>
      <c r="E151" s="21"/>
      <c r="F151" s="6">
        <f>SUM(F152:F155)</f>
        <v>11000</v>
      </c>
      <c r="G151" s="6">
        <f t="shared" ref="G151:S151" si="90">SUM(G152:G155)</f>
        <v>236762.52</v>
      </c>
      <c r="H151" s="6">
        <f t="shared" si="90"/>
        <v>0</v>
      </c>
      <c r="I151" s="6">
        <f t="shared" si="90"/>
        <v>0</v>
      </c>
      <c r="J151" s="6">
        <f t="shared" si="90"/>
        <v>0</v>
      </c>
      <c r="K151" s="6">
        <f t="shared" si="90"/>
        <v>0</v>
      </c>
      <c r="L151" s="6">
        <f t="shared" si="90"/>
        <v>11000</v>
      </c>
      <c r="M151" s="6">
        <f t="shared" si="90"/>
        <v>0</v>
      </c>
      <c r="N151" s="6">
        <f t="shared" si="90"/>
        <v>0</v>
      </c>
      <c r="O151" s="6">
        <f t="shared" si="90"/>
        <v>0</v>
      </c>
      <c r="P151" s="6">
        <f t="shared" si="90"/>
        <v>0</v>
      </c>
      <c r="Q151" s="6">
        <f t="shared" si="90"/>
        <v>0</v>
      </c>
      <c r="R151" s="6">
        <f t="shared" si="90"/>
        <v>0</v>
      </c>
      <c r="S151" s="6">
        <f t="shared" si="90"/>
        <v>236762.52</v>
      </c>
    </row>
    <row r="152" spans="1:19" ht="36" customHeight="1" x14ac:dyDescent="0.25">
      <c r="A152" s="21"/>
      <c r="B152" s="21"/>
      <c r="C152" s="21"/>
      <c r="D152" s="22" t="s">
        <v>2</v>
      </c>
      <c r="E152" s="7" t="s">
        <v>20</v>
      </c>
      <c r="F152" s="6">
        <f t="shared" si="85"/>
        <v>0</v>
      </c>
      <c r="G152" s="6">
        <f t="shared" si="86"/>
        <v>226390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226390</v>
      </c>
    </row>
    <row r="153" spans="1:19" ht="36" customHeight="1" x14ac:dyDescent="0.25">
      <c r="A153" s="21"/>
      <c r="B153" s="21"/>
      <c r="C153" s="21"/>
      <c r="D153" s="22"/>
      <c r="E153" s="7" t="s">
        <v>21</v>
      </c>
      <c r="F153" s="6">
        <f t="shared" si="85"/>
        <v>10450</v>
      </c>
      <c r="G153" s="6">
        <f t="shared" si="86"/>
        <v>9432.9</v>
      </c>
      <c r="H153" s="6">
        <v>0</v>
      </c>
      <c r="I153" s="6">
        <v>0</v>
      </c>
      <c r="J153" s="6">
        <v>0</v>
      </c>
      <c r="K153" s="6">
        <v>0</v>
      </c>
      <c r="L153" s="6">
        <v>10450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9432.9</v>
      </c>
    </row>
    <row r="154" spans="1:19" ht="36" customHeight="1" x14ac:dyDescent="0.25">
      <c r="A154" s="21"/>
      <c r="B154" s="21"/>
      <c r="C154" s="21"/>
      <c r="D154" s="22"/>
      <c r="E154" s="7" t="s">
        <v>22</v>
      </c>
      <c r="F154" s="6">
        <f t="shared" si="85"/>
        <v>550</v>
      </c>
      <c r="G154" s="6">
        <f t="shared" si="86"/>
        <v>939.62</v>
      </c>
      <c r="H154" s="6">
        <v>0</v>
      </c>
      <c r="I154" s="6">
        <v>0</v>
      </c>
      <c r="J154" s="6">
        <v>0</v>
      </c>
      <c r="K154" s="6">
        <v>0</v>
      </c>
      <c r="L154" s="6">
        <v>550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939.62</v>
      </c>
    </row>
    <row r="155" spans="1:19" ht="36" customHeight="1" x14ac:dyDescent="0.25">
      <c r="A155" s="21"/>
      <c r="B155" s="21"/>
      <c r="C155" s="21"/>
      <c r="D155" s="22"/>
      <c r="E155" s="7" t="s">
        <v>23</v>
      </c>
      <c r="F155" s="6">
        <f t="shared" si="85"/>
        <v>0</v>
      </c>
      <c r="G155" s="6">
        <f t="shared" si="86"/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</row>
    <row r="156" spans="1:19" ht="42" customHeight="1" x14ac:dyDescent="0.3">
      <c r="A156" s="27" t="s">
        <v>6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ht="22.5" customHeight="1" x14ac:dyDescent="0.25">
      <c r="A157" s="25" t="s">
        <v>7</v>
      </c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19" ht="22.5" customHeight="1" x14ac:dyDescent="0.25">
      <c r="A158" s="25" t="s">
        <v>24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1:19" ht="22.5" customHeight="1" x14ac:dyDescent="0.25">
      <c r="A159" s="25" t="s">
        <v>25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19" ht="22.5" customHeight="1" x14ac:dyDescent="0.25">
      <c r="A160" s="25" t="s">
        <v>26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ht="22.5" customHeight="1" x14ac:dyDescent="0.25">
      <c r="A161" s="25" t="s">
        <v>27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spans="1:19" ht="22.5" customHeight="1" x14ac:dyDescent="0.25">
      <c r="A162" s="25" t="s">
        <v>28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spans="1:19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</row>
    <row r="164" spans="1:1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6" spans="1:19" ht="18.75" x14ac:dyDescent="0.25">
      <c r="A166" s="2"/>
      <c r="H166" s="28"/>
      <c r="I166" s="28"/>
    </row>
  </sheetData>
  <autoFilter ref="A4:S16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142">
    <mergeCell ref="A151:A155"/>
    <mergeCell ref="B151:B155"/>
    <mergeCell ref="C151:C155"/>
    <mergeCell ref="D151:E151"/>
    <mergeCell ref="D152:D155"/>
    <mergeCell ref="A136:C140"/>
    <mergeCell ref="D136:E136"/>
    <mergeCell ref="D137:D140"/>
    <mergeCell ref="A141:A145"/>
    <mergeCell ref="B141:B145"/>
    <mergeCell ref="C141:C145"/>
    <mergeCell ref="D141:E141"/>
    <mergeCell ref="D142:D145"/>
    <mergeCell ref="A146:C150"/>
    <mergeCell ref="D146:E146"/>
    <mergeCell ref="D147:D150"/>
    <mergeCell ref="A126:C130"/>
    <mergeCell ref="D126:E126"/>
    <mergeCell ref="D127:D130"/>
    <mergeCell ref="A131:A135"/>
    <mergeCell ref="B131:B135"/>
    <mergeCell ref="C131:C135"/>
    <mergeCell ref="D131:E131"/>
    <mergeCell ref="D132:D135"/>
    <mergeCell ref="A116:C120"/>
    <mergeCell ref="D116:E116"/>
    <mergeCell ref="D117:D120"/>
    <mergeCell ref="A121:A125"/>
    <mergeCell ref="B121:B125"/>
    <mergeCell ref="C121:C125"/>
    <mergeCell ref="D121:E121"/>
    <mergeCell ref="D122:D125"/>
    <mergeCell ref="A106:C110"/>
    <mergeCell ref="D106:E106"/>
    <mergeCell ref="D107:D110"/>
    <mergeCell ref="A111:A115"/>
    <mergeCell ref="B111:B115"/>
    <mergeCell ref="C111:C115"/>
    <mergeCell ref="D111:E111"/>
    <mergeCell ref="D112:D115"/>
    <mergeCell ref="A96:C100"/>
    <mergeCell ref="D96:E96"/>
    <mergeCell ref="D97:D100"/>
    <mergeCell ref="A101:A105"/>
    <mergeCell ref="B101:B105"/>
    <mergeCell ref="C101:C105"/>
    <mergeCell ref="D101:E101"/>
    <mergeCell ref="D102:D105"/>
    <mergeCell ref="A86:C90"/>
    <mergeCell ref="D86:E86"/>
    <mergeCell ref="D87:D90"/>
    <mergeCell ref="A91:A95"/>
    <mergeCell ref="B91:B95"/>
    <mergeCell ref="C91:C95"/>
    <mergeCell ref="D91:E91"/>
    <mergeCell ref="D92:D95"/>
    <mergeCell ref="A76:C80"/>
    <mergeCell ref="D76:E76"/>
    <mergeCell ref="D77:D80"/>
    <mergeCell ref="A81:A85"/>
    <mergeCell ref="B81:B85"/>
    <mergeCell ref="C81:C85"/>
    <mergeCell ref="D81:E81"/>
    <mergeCell ref="D82:D85"/>
    <mergeCell ref="A66:C70"/>
    <mergeCell ref="D66:E66"/>
    <mergeCell ref="D67:D70"/>
    <mergeCell ref="A71:A75"/>
    <mergeCell ref="B71:B75"/>
    <mergeCell ref="C71:C75"/>
    <mergeCell ref="D71:E71"/>
    <mergeCell ref="D72:D75"/>
    <mergeCell ref="A56:C60"/>
    <mergeCell ref="D56:E56"/>
    <mergeCell ref="D57:D60"/>
    <mergeCell ref="A61:A65"/>
    <mergeCell ref="B61:B65"/>
    <mergeCell ref="C61:C65"/>
    <mergeCell ref="D61:E61"/>
    <mergeCell ref="D62:D65"/>
    <mergeCell ref="D47:D50"/>
    <mergeCell ref="A51:A55"/>
    <mergeCell ref="B51:B55"/>
    <mergeCell ref="C51:C55"/>
    <mergeCell ref="D51:E51"/>
    <mergeCell ref="D52:D55"/>
    <mergeCell ref="A41:A45"/>
    <mergeCell ref="B41:B45"/>
    <mergeCell ref="C41:C45"/>
    <mergeCell ref="D41:E41"/>
    <mergeCell ref="D42:D45"/>
    <mergeCell ref="A162:S162"/>
    <mergeCell ref="A163:S163"/>
    <mergeCell ref="A156:S156"/>
    <mergeCell ref="A157:S157"/>
    <mergeCell ref="A158:S158"/>
    <mergeCell ref="A159:S159"/>
    <mergeCell ref="A160:S160"/>
    <mergeCell ref="A161:S161"/>
    <mergeCell ref="C21:C25"/>
    <mergeCell ref="D21:E21"/>
    <mergeCell ref="D22:D25"/>
    <mergeCell ref="A26:C30"/>
    <mergeCell ref="D26:E26"/>
    <mergeCell ref="D27:D30"/>
    <mergeCell ref="A36:C40"/>
    <mergeCell ref="D36:E36"/>
    <mergeCell ref="D37:D40"/>
    <mergeCell ref="A31:A35"/>
    <mergeCell ref="B31:B35"/>
    <mergeCell ref="C31:C35"/>
    <mergeCell ref="D31:E31"/>
    <mergeCell ref="D32:D35"/>
    <mergeCell ref="A46:C50"/>
    <mergeCell ref="D46:E46"/>
    <mergeCell ref="A16:C20"/>
    <mergeCell ref="D16:E16"/>
    <mergeCell ref="D17:D20"/>
    <mergeCell ref="A21:A25"/>
    <mergeCell ref="B21:B25"/>
    <mergeCell ref="A11:C15"/>
    <mergeCell ref="D11:E11"/>
    <mergeCell ref="D12:D15"/>
    <mergeCell ref="N7:O7"/>
    <mergeCell ref="D10:E10"/>
    <mergeCell ref="A2:A3"/>
    <mergeCell ref="B2:N3"/>
    <mergeCell ref="O2:S2"/>
    <mergeCell ref="O3:S3"/>
    <mergeCell ref="P7:Q7"/>
    <mergeCell ref="B6:B9"/>
    <mergeCell ref="R7:S7"/>
    <mergeCell ref="A4:S4"/>
    <mergeCell ref="A5:S5"/>
    <mergeCell ref="A6:A9"/>
    <mergeCell ref="C6:C9"/>
    <mergeCell ref="D6:E9"/>
    <mergeCell ref="F6:S6"/>
    <mergeCell ref="F7:G7"/>
    <mergeCell ref="H7:I7"/>
    <mergeCell ref="J7:K7"/>
    <mergeCell ref="L7:M7"/>
  </mergeCells>
  <pageMargins left="0.39370078740157483" right="0.39370078740157483" top="0.98425196850393704" bottom="0.3937007874015748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2019-06-14T08:26:52Z</dcterms:modified>
</cp:coreProperties>
</file>