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 5" sheetId="6" r:id="rId1"/>
  </sheets>
  <calcPr calcId="152511"/>
</workbook>
</file>

<file path=xl/calcChain.xml><?xml version="1.0" encoding="utf-8"?>
<calcChain xmlns="http://schemas.openxmlformats.org/spreadsheetml/2006/main">
  <c r="G19" i="6" l="1"/>
  <c r="G21" i="6"/>
  <c r="G20" i="6"/>
  <c r="H20" i="6"/>
  <c r="G12" i="6" l="1"/>
  <c r="H12" i="6" s="1"/>
  <c r="G16" i="6" l="1"/>
  <c r="H16" i="6" s="1"/>
  <c r="G17" i="6"/>
  <c r="G18" i="6"/>
  <c r="G22" i="6"/>
  <c r="H22" i="6" s="1"/>
  <c r="G23" i="6"/>
  <c r="H23" i="6" s="1"/>
  <c r="G24" i="6"/>
  <c r="G25" i="6"/>
  <c r="G14" i="6"/>
  <c r="H14" i="6" s="1"/>
  <c r="H15" i="6"/>
  <c r="H17" i="6"/>
  <c r="H18" i="6"/>
  <c r="H19" i="6"/>
  <c r="H21" i="6"/>
  <c r="H24" i="6"/>
  <c r="H25" i="6"/>
  <c r="A13" i="6" l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</calcChain>
</file>

<file path=xl/sharedStrings.xml><?xml version="1.0" encoding="utf-8"?>
<sst xmlns="http://schemas.openxmlformats.org/spreadsheetml/2006/main" count="87" uniqueCount="63">
  <si>
    <t>Наименование объекта</t>
  </si>
  <si>
    <t>№</t>
  </si>
  <si>
    <t>Применяемые сокращения:</t>
  </si>
  <si>
    <t>МБ</t>
  </si>
  <si>
    <t>Муниципальное образование</t>
  </si>
  <si>
    <t>%</t>
  </si>
  <si>
    <r>
      <t xml:space="preserve">Прогноз тарифных последствий реализации мероприятий Региональной программы по повышению качества водоснабжения </t>
    </r>
    <r>
      <rPr>
        <sz val="14"/>
        <color theme="1"/>
        <rFont val="Times New Roman"/>
        <family val="1"/>
        <charset val="204"/>
      </rPr>
      <t>на территории Новосибирской области на период с 2019 по 2024 год</t>
    </r>
  </si>
  <si>
    <t xml:space="preserve">Эксплуатирующая организация </t>
  </si>
  <si>
    <t xml:space="preserve">Размер тарифа на услуги водоснабжения до реализации мероприятий </t>
  </si>
  <si>
    <t>Прогнозный размер тарифа на услуги водоснабжения после реализации мероприятий</t>
  </si>
  <si>
    <t>Прогнозная разница тарифа для потребителей</t>
  </si>
  <si>
    <t xml:space="preserve">Источник компенсации роста тарифа для потребителей </t>
  </si>
  <si>
    <t>ОПФ</t>
  </si>
  <si>
    <t>Наименование</t>
  </si>
  <si>
    <r>
      <t>рублей/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</si>
  <si>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 xml:space="preserve">Приложение № 5
к Региональной программе по повышению качества водоснабжения на территории Новосибирской области
 на период с 2019 по 2024 год 
</t>
  </si>
  <si>
    <t xml:space="preserve">Реконструкция системы водоснабжения в с. Венгерово Венгеровского района Новосибирской области </t>
  </si>
  <si>
    <t>Строительство водозаборных скважин и станции водоподготовки в городе Карасуке Карасукского района Новосибирской области</t>
  </si>
  <si>
    <t xml:space="preserve">Строительство комплекса объектов по водоочистке и водоподготовке в р.п. Коченево Новосибирской области </t>
  </si>
  <si>
    <t>Строительство комплекса объектов по водоочистке и водоподготовке в р.п. Краснозерское Новосибирской области</t>
  </si>
  <si>
    <t>Строительство комплекса сооружений водоснабжения, расположенных в Новосибирской области, Кыштовском районе, с. Кыштовка</t>
  </si>
  <si>
    <t>Реконструкция водозабора р.п. Маслянино Маслянинскогго района Новосибирской области</t>
  </si>
  <si>
    <t>Строительство установок водоподготовки в рабочем поселке Сузун Сузунского района Новосибирской области</t>
  </si>
  <si>
    <t>Строительство комплекса объектов системы водоснабжения в г. Татарске Татарского района Новосибирской области</t>
  </si>
  <si>
    <t>Строительство системы водоочистки в с. Усть-Тарка Усть-Таркского района Новосибирской области</t>
  </si>
  <si>
    <t>город Обь Новосибирской области</t>
  </si>
  <si>
    <t>Венгеровский сельсовет Венгеровского района Новосибирской области</t>
  </si>
  <si>
    <t>Строительство комплекса  сооружений очистки подземных вод в р.п. Ордынское Ордынского района Новосибирской области</t>
  </si>
  <si>
    <t>рабочий поселок Ордынское Ордынского района Новосибирской области</t>
  </si>
  <si>
    <t>рабочий поселок Сузун Сузунского района Новосибирской области</t>
  </si>
  <si>
    <t>город Татарск Татарского района Новосибирской области</t>
  </si>
  <si>
    <t>Усть-Таркский сельсовет Усть-Таркского района Новосибирской области</t>
  </si>
  <si>
    <t>город Карасук Карасукского района Новосибирской области</t>
  </si>
  <si>
    <t>рабочий поселок Коченево Коченевского района Новосибирской области</t>
  </si>
  <si>
    <t>рабочий поселок Маслянино Маслянинского района Новосибирской области</t>
  </si>
  <si>
    <t xml:space="preserve">рабочий поселок Краснозерка Краснозерского района Новосибирской области </t>
  </si>
  <si>
    <t>Кыштовский сельсовет Кыштовского района Новосибирской области</t>
  </si>
  <si>
    <t>Строительство станции химической очистки и станций водоочистки в городе Тогучине Тогучинского района Новосибирской области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</si>
  <si>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</si>
  <si>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город Барабинск Барабинского района Новосибирской области</t>
  </si>
  <si>
    <t>город Тогучин Тогучинского района Новосибирской области</t>
  </si>
  <si>
    <t>Строительство комплекса объектов по водоочистке и водоподготовке в 
городе Каргате Новосибирской области</t>
  </si>
  <si>
    <t>Магистральный водовод г. Обь Ду500мм протяженностью 6,67 км.</t>
  </si>
  <si>
    <t>город Каргат Каргатского района Новосибирской области</t>
  </si>
  <si>
    <t>ООО "Горвода"</t>
  </si>
  <si>
    <t>Общество с ограниченной ответственностью</t>
  </si>
  <si>
    <t>Муниципальное унитарное предприятие</t>
  </si>
  <si>
    <t>Открытое акционерное общество</t>
  </si>
  <si>
    <t>ОАО "Сузунское ЖКХ"</t>
  </si>
  <si>
    <t>МУП г. Новосибирска "ГОРВОДОКАНАЛ"</t>
  </si>
  <si>
    <t>ООО"Водоканал"</t>
  </si>
  <si>
    <t>МБ - бюджет муниципального образования.</t>
  </si>
  <si>
    <t>ОПФ- организационно-правовая фома;</t>
  </si>
  <si>
    <t>МУП «Коммунальщик»</t>
  </si>
  <si>
    <t xml:space="preserve">МУП "Венгеровское коммунальное хозяйство" </t>
  </si>
  <si>
    <t>МУП "ЖКХ-Коченево"</t>
  </si>
  <si>
    <t>ООО "УК "Союз"</t>
  </si>
  <si>
    <t>ООО"Теплоэнерго"</t>
  </si>
  <si>
    <t>МУП Жилищно-коммунальное хозяйство г.Барабинска</t>
  </si>
  <si>
    <t>МУП "Водоканал"</t>
  </si>
  <si>
    <t xml:space="preserve">ООО "Ордынское водоканализационное хозяйство" </t>
  </si>
  <si>
    <t>ООО "Спецстроймонтаж"</t>
  </si>
  <si>
    <t>МУП "Каргатское ЖКХ"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</si>
</sst>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2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33"/>
  <sheetViews>
    <sheetView tabSelected="1" workbookViewId="0">
      <selection activeCell="K9" sqref="K9:AB9"/>
    </sheetView>
  </sheetViews>
  <sheetFormatPr defaultRowHeight="15" x14ac:dyDescent="0.25"/>
  <cols>
    <col min="1" max="1" width="13.42578125" customWidth="1"/>
    <col min="2" max="2" width="22.28515625" customWidth="1"/>
    <col min="3" max="3" width="28.140625" customWidth="1"/>
    <col min="4" max="4" width="26.7109375" customWidth="1"/>
    <col min="5" max="5" width="28.42578125" customWidth="1"/>
    <col min="6" max="6" width="17.42578125" customWidth="1"/>
    <col min="7" max="7" width="20.140625" customWidth="1"/>
    <col min="8" max="8" width="16.5703125" customWidth="1"/>
    <col min="9" max="9" width="16" customWidth="1"/>
    <col min="10" max="10" width="17.42578125" customWidth="1"/>
  </cols>
  <sheetData>
    <row r="4" spans="1:10" ht="18.75" customHeight="1" x14ac:dyDescent="0.25">
      <c r="A4" s="7"/>
      <c r="B4" s="7"/>
      <c r="C4" s="7"/>
      <c r="D4" s="7"/>
      <c r="E4" s="7"/>
      <c r="F4" s="7"/>
      <c r="G4" s="7"/>
      <c r="H4" s="15"/>
      <c r="I4" s="15"/>
      <c r="J4" s="15"/>
    </row>
    <row r="5" spans="1:10" ht="131.25" customHeight="1" x14ac:dyDescent="0.25">
      <c r="A5" s="7"/>
      <c r="B5" s="7"/>
      <c r="C5" s="7"/>
      <c r="D5" s="7"/>
      <c r="E5" s="7"/>
      <c r="F5" s="7"/>
      <c r="G5" s="6"/>
      <c r="H5" s="15" t="s">
        <v>15</v>
      </c>
      <c r="I5" s="15"/>
      <c r="J5" s="15"/>
    </row>
    <row r="6" spans="1:10" ht="37.5" customHeight="1" x14ac:dyDescent="0.25">
      <c r="A6" s="7"/>
      <c r="B6" s="7"/>
      <c r="C6" s="7"/>
      <c r="D6" s="7"/>
      <c r="E6" s="7"/>
      <c r="F6" s="7"/>
      <c r="G6" s="7"/>
      <c r="H6" s="16"/>
      <c r="I6" s="16"/>
      <c r="J6" s="16"/>
    </row>
    <row r="7" spans="1:10" ht="56.25" customHeight="1" x14ac:dyDescent="0.25">
      <c r="A7" s="15" t="s">
        <v>6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ht="18.7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0" ht="169.5" customHeight="1" x14ac:dyDescent="0.25">
      <c r="A9" s="17" t="s">
        <v>1</v>
      </c>
      <c r="B9" s="17" t="s">
        <v>4</v>
      </c>
      <c r="C9" s="17" t="s">
        <v>0</v>
      </c>
      <c r="D9" s="17" t="s">
        <v>7</v>
      </c>
      <c r="E9" s="17"/>
      <c r="F9" s="17" t="s">
        <v>8</v>
      </c>
      <c r="G9" s="17" t="s">
        <v>9</v>
      </c>
      <c r="H9" s="17" t="s">
        <v>10</v>
      </c>
      <c r="I9" s="17"/>
      <c r="J9" s="17" t="s">
        <v>11</v>
      </c>
    </row>
    <row r="10" spans="1:10" ht="18.75" x14ac:dyDescent="0.25">
      <c r="A10" s="17"/>
      <c r="B10" s="17"/>
      <c r="C10" s="17"/>
      <c r="D10" s="4" t="s">
        <v>12</v>
      </c>
      <c r="E10" s="4" t="s">
        <v>13</v>
      </c>
      <c r="F10" s="17"/>
      <c r="G10" s="17"/>
      <c r="H10" s="4" t="s">
        <v>14</v>
      </c>
      <c r="I10" s="4" t="s">
        <v>5</v>
      </c>
      <c r="J10" s="17"/>
    </row>
    <row r="11" spans="1:10" ht="15.75" x14ac:dyDescent="0.25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</row>
    <row r="12" spans="1:10" ht="47.25" x14ac:dyDescent="0.25">
      <c r="A12" s="3">
        <v>1</v>
      </c>
      <c r="B12" s="4" t="s">
        <v>25</v>
      </c>
      <c r="C12" s="4" t="s">
        <v>42</v>
      </c>
      <c r="D12" s="4" t="s">
        <v>46</v>
      </c>
      <c r="E12" s="4" t="s">
        <v>49</v>
      </c>
      <c r="F12" s="11">
        <v>27.65</v>
      </c>
      <c r="G12" s="11">
        <f>F12*1.04</f>
        <v>28.756</v>
      </c>
      <c r="H12" s="11">
        <f>G12-F12</f>
        <v>1.1060000000000016</v>
      </c>
      <c r="I12" s="13">
        <v>4</v>
      </c>
      <c r="J12" s="8" t="s">
        <v>3</v>
      </c>
    </row>
    <row r="13" spans="1:10" ht="78.75" x14ac:dyDescent="0.25">
      <c r="A13" s="3">
        <f>A12+1</f>
        <v>2</v>
      </c>
      <c r="B13" s="4" t="s">
        <v>29</v>
      </c>
      <c r="C13" s="4" t="s">
        <v>22</v>
      </c>
      <c r="D13" s="8" t="s">
        <v>47</v>
      </c>
      <c r="E13" s="4" t="s">
        <v>48</v>
      </c>
      <c r="F13" s="11">
        <v>25.05</v>
      </c>
      <c r="G13" s="11">
        <v>26.13</v>
      </c>
      <c r="H13" s="11">
        <v>1.08</v>
      </c>
      <c r="I13" s="13">
        <v>4.3</v>
      </c>
      <c r="J13" s="8" t="s">
        <v>3</v>
      </c>
    </row>
    <row r="14" spans="1:10" ht="116.25" customHeight="1" x14ac:dyDescent="0.25">
      <c r="A14" s="3">
        <f>A13+1</f>
        <v>3</v>
      </c>
      <c r="B14" s="4" t="s">
        <v>34</v>
      </c>
      <c r="C14" s="4" t="s">
        <v>21</v>
      </c>
      <c r="D14" s="4" t="s">
        <v>45</v>
      </c>
      <c r="E14" s="9" t="s">
        <v>50</v>
      </c>
      <c r="F14" s="12">
        <v>41.57</v>
      </c>
      <c r="G14" s="12">
        <f>F14*1.04</f>
        <v>43.232800000000005</v>
      </c>
      <c r="H14" s="12">
        <f>G14-F14</f>
        <v>1.6628000000000043</v>
      </c>
      <c r="I14" s="14">
        <v>4</v>
      </c>
      <c r="J14" s="8" t="s">
        <v>3</v>
      </c>
    </row>
    <row r="15" spans="1:10" ht="116.25" customHeight="1" x14ac:dyDescent="0.25">
      <c r="A15" s="3">
        <f t="shared" ref="A15:A25" si="0">A14+1</f>
        <v>4</v>
      </c>
      <c r="B15" s="4" t="s">
        <v>32</v>
      </c>
      <c r="C15" s="4" t="s">
        <v>17</v>
      </c>
      <c r="D15" s="4" t="s">
        <v>46</v>
      </c>
      <c r="E15" s="9" t="s">
        <v>53</v>
      </c>
      <c r="F15" s="12">
        <v>13.58</v>
      </c>
      <c r="G15" s="12">
        <v>14.12</v>
      </c>
      <c r="H15" s="12">
        <f t="shared" ref="H15:H25" si="1">G15-F15</f>
        <v>0.53999999999999915</v>
      </c>
      <c r="I15" s="14">
        <v>4</v>
      </c>
      <c r="J15" s="8" t="s">
        <v>3</v>
      </c>
    </row>
    <row r="16" spans="1:10" ht="116.25" customHeight="1" x14ac:dyDescent="0.25">
      <c r="A16" s="3">
        <f t="shared" si="0"/>
        <v>5</v>
      </c>
      <c r="B16" s="4" t="s">
        <v>40</v>
      </c>
      <c r="C16" s="4" t="s">
        <v>37</v>
      </c>
      <c r="D16" s="4" t="s">
        <v>45</v>
      </c>
      <c r="E16" s="9" t="s">
        <v>44</v>
      </c>
      <c r="F16" s="12">
        <v>33.71</v>
      </c>
      <c r="G16" s="12">
        <f t="shared" ref="G16:G25" si="2">F16*1.04</f>
        <v>35.058399999999999</v>
      </c>
      <c r="H16" s="12">
        <f t="shared" si="1"/>
        <v>1.348399999999998</v>
      </c>
      <c r="I16" s="14">
        <v>4</v>
      </c>
      <c r="J16" s="8" t="s">
        <v>3</v>
      </c>
    </row>
    <row r="17" spans="1:10" ht="116.25" customHeight="1" x14ac:dyDescent="0.25">
      <c r="A17" s="3">
        <f t="shared" si="0"/>
        <v>6</v>
      </c>
      <c r="B17" s="4" t="s">
        <v>30</v>
      </c>
      <c r="C17" s="4" t="s">
        <v>23</v>
      </c>
      <c r="D17" s="4" t="s">
        <v>46</v>
      </c>
      <c r="E17" s="9" t="s">
        <v>59</v>
      </c>
      <c r="F17" s="12">
        <v>16.170000000000002</v>
      </c>
      <c r="G17" s="12">
        <f t="shared" si="2"/>
        <v>16.816800000000001</v>
      </c>
      <c r="H17" s="12">
        <f t="shared" si="1"/>
        <v>0.64679999999999893</v>
      </c>
      <c r="I17" s="14">
        <v>4</v>
      </c>
      <c r="J17" s="8" t="s">
        <v>3</v>
      </c>
    </row>
    <row r="18" spans="1:10" ht="116.25" customHeight="1" x14ac:dyDescent="0.25">
      <c r="A18" s="3">
        <f t="shared" si="0"/>
        <v>7</v>
      </c>
      <c r="B18" s="4" t="s">
        <v>26</v>
      </c>
      <c r="C18" s="4" t="s">
        <v>16</v>
      </c>
      <c r="D18" s="4" t="s">
        <v>46</v>
      </c>
      <c r="E18" s="4" t="s">
        <v>54</v>
      </c>
      <c r="F18" s="12">
        <v>39.61</v>
      </c>
      <c r="G18" s="12">
        <f t="shared" si="2"/>
        <v>41.194400000000002</v>
      </c>
      <c r="H18" s="12">
        <f t="shared" si="1"/>
        <v>1.5844000000000023</v>
      </c>
      <c r="I18" s="14">
        <v>4</v>
      </c>
      <c r="J18" s="8" t="s">
        <v>3</v>
      </c>
    </row>
    <row r="19" spans="1:10" ht="116.25" customHeight="1" x14ac:dyDescent="0.25">
      <c r="A19" s="3">
        <f t="shared" si="0"/>
        <v>8</v>
      </c>
      <c r="B19" s="4" t="s">
        <v>33</v>
      </c>
      <c r="C19" s="4" t="s">
        <v>18</v>
      </c>
      <c r="D19" s="4" t="s">
        <v>46</v>
      </c>
      <c r="E19" s="4" t="s">
        <v>55</v>
      </c>
      <c r="F19" s="10">
        <v>31.09</v>
      </c>
      <c r="G19" s="12">
        <f>F19*1.0518</f>
        <v>32.700462000000002</v>
      </c>
      <c r="H19" s="12">
        <f t="shared" si="1"/>
        <v>1.6104620000000018</v>
      </c>
      <c r="I19" s="14">
        <v>5.18</v>
      </c>
      <c r="J19" s="8" t="s">
        <v>3</v>
      </c>
    </row>
    <row r="20" spans="1:10" ht="116.25" customHeight="1" x14ac:dyDescent="0.25">
      <c r="A20" s="3">
        <f t="shared" si="0"/>
        <v>9</v>
      </c>
      <c r="B20" s="4" t="s">
        <v>28</v>
      </c>
      <c r="C20" s="4" t="s">
        <v>27</v>
      </c>
      <c r="D20" s="4" t="s">
        <v>45</v>
      </c>
      <c r="E20" s="4" t="s">
        <v>60</v>
      </c>
      <c r="F20" s="10">
        <v>24.81</v>
      </c>
      <c r="G20" s="12">
        <f>F20*1.04</f>
        <v>25.802399999999999</v>
      </c>
      <c r="H20" s="12">
        <f>G20-F20</f>
        <v>0.99239999999999995</v>
      </c>
      <c r="I20" s="14">
        <v>4</v>
      </c>
      <c r="J20" s="8" t="s">
        <v>3</v>
      </c>
    </row>
    <row r="21" spans="1:10" ht="116.25" customHeight="1" x14ac:dyDescent="0.25">
      <c r="A21" s="3">
        <f t="shared" si="0"/>
        <v>10</v>
      </c>
      <c r="B21" s="4" t="s">
        <v>36</v>
      </c>
      <c r="C21" s="4" t="s">
        <v>20</v>
      </c>
      <c r="D21" s="4" t="s">
        <v>45</v>
      </c>
      <c r="E21" s="9" t="s">
        <v>56</v>
      </c>
      <c r="F21" s="12">
        <v>28.42</v>
      </c>
      <c r="G21" s="12">
        <f>F21*1.04</f>
        <v>29.556800000000003</v>
      </c>
      <c r="H21" s="12">
        <f t="shared" si="1"/>
        <v>1.1368000000000009</v>
      </c>
      <c r="I21" s="14">
        <v>4</v>
      </c>
      <c r="J21" s="8" t="s">
        <v>3</v>
      </c>
    </row>
    <row r="22" spans="1:10" ht="116.25" customHeight="1" x14ac:dyDescent="0.25">
      <c r="A22" s="3">
        <f t="shared" si="0"/>
        <v>11</v>
      </c>
      <c r="B22" s="4" t="s">
        <v>35</v>
      </c>
      <c r="C22" s="4" t="s">
        <v>19</v>
      </c>
      <c r="D22" s="4" t="s">
        <v>45</v>
      </c>
      <c r="E22" s="9" t="s">
        <v>57</v>
      </c>
      <c r="F22" s="12">
        <v>20.61</v>
      </c>
      <c r="G22" s="12">
        <f t="shared" si="2"/>
        <v>21.4344</v>
      </c>
      <c r="H22" s="12">
        <f t="shared" si="1"/>
        <v>0.82440000000000069</v>
      </c>
      <c r="I22" s="14">
        <v>4</v>
      </c>
      <c r="J22" s="8" t="s">
        <v>3</v>
      </c>
    </row>
    <row r="23" spans="1:10" ht="94.5" x14ac:dyDescent="0.25">
      <c r="A23" s="3">
        <f t="shared" si="0"/>
        <v>12</v>
      </c>
      <c r="B23" s="4" t="s">
        <v>39</v>
      </c>
      <c r="C23" s="4" t="s">
        <v>38</v>
      </c>
      <c r="D23" s="4" t="s">
        <v>46</v>
      </c>
      <c r="E23" s="4" t="s">
        <v>58</v>
      </c>
      <c r="F23" s="12">
        <v>17.88</v>
      </c>
      <c r="G23" s="12">
        <f t="shared" si="2"/>
        <v>18.595199999999998</v>
      </c>
      <c r="H23" s="12">
        <f t="shared" si="1"/>
        <v>0.71519999999999939</v>
      </c>
      <c r="I23" s="14">
        <v>4</v>
      </c>
      <c r="J23" s="8" t="s">
        <v>3</v>
      </c>
    </row>
    <row r="24" spans="1:10" ht="78.75" x14ac:dyDescent="0.25">
      <c r="A24" s="3">
        <f t="shared" si="0"/>
        <v>13</v>
      </c>
      <c r="B24" s="4" t="s">
        <v>31</v>
      </c>
      <c r="C24" s="4" t="s">
        <v>24</v>
      </c>
      <c r="D24" s="4" t="s">
        <v>45</v>
      </c>
      <c r="E24" s="9" t="s">
        <v>61</v>
      </c>
      <c r="F24" s="12">
        <v>29.45</v>
      </c>
      <c r="G24" s="12">
        <f t="shared" si="2"/>
        <v>30.628</v>
      </c>
      <c r="H24" s="12">
        <f t="shared" si="1"/>
        <v>1.1780000000000008</v>
      </c>
      <c r="I24" s="14">
        <v>4</v>
      </c>
      <c r="J24" s="8" t="s">
        <v>3</v>
      </c>
    </row>
    <row r="25" spans="1:10" ht="78.75" x14ac:dyDescent="0.25">
      <c r="A25" s="3">
        <f t="shared" si="0"/>
        <v>14</v>
      </c>
      <c r="B25" s="4" t="s">
        <v>43</v>
      </c>
      <c r="C25" s="4" t="s">
        <v>41</v>
      </c>
      <c r="D25" s="4" t="s">
        <v>46</v>
      </c>
      <c r="E25" s="9" t="s">
        <v>62</v>
      </c>
      <c r="F25" s="12">
        <v>22.9</v>
      </c>
      <c r="G25" s="12">
        <f t="shared" si="2"/>
        <v>23.815999999999999</v>
      </c>
      <c r="H25" s="12">
        <f t="shared" si="1"/>
        <v>0.91600000000000037</v>
      </c>
      <c r="I25" s="14">
        <v>4</v>
      </c>
      <c r="J25" s="8" t="s">
        <v>3</v>
      </c>
    </row>
    <row r="28" spans="1:10" ht="18.75" x14ac:dyDescent="0.3">
      <c r="A28" s="19" t="s">
        <v>2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ht="26.25" customHeight="1" x14ac:dyDescent="0.3">
      <c r="A29" s="20" t="s">
        <v>52</v>
      </c>
      <c r="B29" s="20"/>
      <c r="C29" s="20"/>
      <c r="D29" s="5"/>
      <c r="E29" s="5"/>
      <c r="F29" s="5"/>
      <c r="G29" s="5"/>
      <c r="H29" s="5"/>
      <c r="I29" s="5"/>
      <c r="J29" s="5"/>
    </row>
    <row r="30" spans="1:10" ht="18.75" x14ac:dyDescent="0.25">
      <c r="A30" s="18" t="s">
        <v>51</v>
      </c>
      <c r="B30" s="18"/>
      <c r="C30" s="18"/>
      <c r="D30" s="18"/>
      <c r="E30" s="18"/>
      <c r="F30" s="18"/>
      <c r="G30" s="18"/>
      <c r="H30" s="18"/>
      <c r="I30" s="18"/>
      <c r="J30" s="18"/>
    </row>
    <row r="33" spans="5:5" x14ac:dyDescent="0.25">
      <c r="E33" s="2"/>
    </row>
  </sheetData>
  <mergeCells count="16">
    <mergeCell ref="A8:J8"/>
    <mergeCell ref="H4:J4"/>
    <mergeCell ref="H5:J5"/>
    <mergeCell ref="H6:J6"/>
    <mergeCell ref="A7:J7"/>
    <mergeCell ref="A30:J30"/>
    <mergeCell ref="A29:C29"/>
    <mergeCell ref="A28:J28"/>
    <mergeCell ref="H9:I9"/>
    <mergeCell ref="J9:J10"/>
    <mergeCell ref="A9:A10"/>
    <mergeCell ref="B9:B10"/>
    <mergeCell ref="C9:C10"/>
    <mergeCell ref="D9:E9"/>
    <mergeCell ref="F9:F10"/>
    <mergeCell ref="G9:G10"/>
  </mergeCells>
  <pageMargins left="0.39370078740157483" right="0.39370078740157483" top="0.98425196850393704" bottom="0.3937007874015748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2019-06-14T08:34:57Z</dcterms:modified>
</cp:coreProperties>
</file>