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5" yWindow="690" windowWidth="13380" windowHeight="3120"/>
  </bookViews>
  <sheets>
    <sheet name="Сводные фин затраты" sheetId="2" r:id="rId1"/>
  </sheets>
  <definedNames>
    <definedName name="_xlnm.Print_Titles" localSheetId="0">'Сводные фин затраты'!$4:$7</definedName>
    <definedName name="_xlnm.Print_Area" localSheetId="0">'Сводные фин затраты'!$A$1:$N$198</definedName>
  </definedNames>
  <calcPr calcId="145621"/>
</workbook>
</file>

<file path=xl/calcChain.xml><?xml version="1.0" encoding="utf-8"?>
<calcChain xmlns="http://schemas.openxmlformats.org/spreadsheetml/2006/main">
  <c r="E27" i="2" l="1"/>
  <c r="E122" i="2" l="1"/>
  <c r="E120" i="2"/>
  <c r="E121" i="2"/>
  <c r="E10" i="2"/>
  <c r="E11" i="2"/>
  <c r="E12" i="2"/>
  <c r="M196" i="2" l="1"/>
  <c r="M195" i="2"/>
  <c r="M194" i="2"/>
  <c r="M193" i="2"/>
  <c r="M191" i="2"/>
  <c r="M190" i="2"/>
  <c r="M189" i="2"/>
  <c r="M188" i="2"/>
  <c r="M187" i="2"/>
  <c r="M186" i="2"/>
  <c r="M185" i="2"/>
  <c r="M180" i="2" s="1"/>
  <c r="M184" i="2"/>
  <c r="M183" i="2"/>
  <c r="M182" i="2" s="1"/>
  <c r="L196" i="2"/>
  <c r="L195" i="2"/>
  <c r="L194" i="2"/>
  <c r="L193" i="2"/>
  <c r="L191" i="2"/>
  <c r="L190" i="2"/>
  <c r="L189" i="2"/>
  <c r="L188" i="2"/>
  <c r="L187" i="2" s="1"/>
  <c r="L186" i="2"/>
  <c r="L185" i="2"/>
  <c r="L180" i="2" s="1"/>
  <c r="L184" i="2"/>
  <c r="L183" i="2"/>
  <c r="L179" i="2"/>
  <c r="K196" i="2"/>
  <c r="K195" i="2"/>
  <c r="K194" i="2"/>
  <c r="K193" i="2"/>
  <c r="K191" i="2"/>
  <c r="K190" i="2"/>
  <c r="K189" i="2"/>
  <c r="K188" i="2"/>
  <c r="K187" i="2" s="1"/>
  <c r="K186" i="2"/>
  <c r="K185" i="2"/>
  <c r="K184" i="2"/>
  <c r="K179" i="2" s="1"/>
  <c r="K183" i="2"/>
  <c r="K181" i="2"/>
  <c r="J196" i="2"/>
  <c r="J195" i="2"/>
  <c r="J194" i="2"/>
  <c r="J193" i="2"/>
  <c r="J191" i="2"/>
  <c r="J190" i="2"/>
  <c r="J189" i="2"/>
  <c r="J188" i="2"/>
  <c r="J187" i="2"/>
  <c r="J186" i="2"/>
  <c r="J185" i="2"/>
  <c r="J180" i="2" s="1"/>
  <c r="J184" i="2"/>
  <c r="J183" i="2"/>
  <c r="M171" i="2"/>
  <c r="M166" i="2"/>
  <c r="M161" i="2"/>
  <c r="M160" i="2"/>
  <c r="M159" i="2"/>
  <c r="M158" i="2"/>
  <c r="M157" i="2"/>
  <c r="L171" i="2"/>
  <c r="L166" i="2"/>
  <c r="L161" i="2"/>
  <c r="L160" i="2"/>
  <c r="L159" i="2"/>
  <c r="L158" i="2"/>
  <c r="L157" i="2"/>
  <c r="L156" i="2" s="1"/>
  <c r="K171" i="2"/>
  <c r="K166" i="2"/>
  <c r="K161" i="2"/>
  <c r="K160" i="2"/>
  <c r="K159" i="2"/>
  <c r="K158" i="2"/>
  <c r="K157" i="2"/>
  <c r="K156" i="2" s="1"/>
  <c r="J171" i="2"/>
  <c r="J166" i="2"/>
  <c r="J161" i="2"/>
  <c r="J160" i="2"/>
  <c r="J159" i="2"/>
  <c r="J158" i="2"/>
  <c r="J157" i="2"/>
  <c r="J156" i="2"/>
  <c r="M150" i="2"/>
  <c r="M145" i="2"/>
  <c r="M140" i="2"/>
  <c r="M139" i="2"/>
  <c r="M138" i="2"/>
  <c r="M137" i="2"/>
  <c r="M136" i="2"/>
  <c r="M135" i="2"/>
  <c r="L150" i="2"/>
  <c r="L145" i="2"/>
  <c r="L140" i="2"/>
  <c r="L139" i="2"/>
  <c r="L138" i="2"/>
  <c r="L137" i="2"/>
  <c r="L136" i="2"/>
  <c r="L135" i="2"/>
  <c r="K150" i="2"/>
  <c r="K145" i="2"/>
  <c r="K140" i="2"/>
  <c r="K139" i="2"/>
  <c r="K138" i="2"/>
  <c r="K137" i="2"/>
  <c r="K136" i="2"/>
  <c r="J150" i="2"/>
  <c r="J145" i="2"/>
  <c r="J140" i="2"/>
  <c r="J139" i="2"/>
  <c r="J138" i="2"/>
  <c r="J137" i="2"/>
  <c r="J136" i="2"/>
  <c r="J135" i="2" s="1"/>
  <c r="M129" i="2"/>
  <c r="M124" i="2"/>
  <c r="M119" i="2"/>
  <c r="M118" i="2"/>
  <c r="M117" i="2"/>
  <c r="M116" i="2"/>
  <c r="M115" i="2"/>
  <c r="L129" i="2"/>
  <c r="L124" i="2"/>
  <c r="L119" i="2"/>
  <c r="L118" i="2"/>
  <c r="L117" i="2"/>
  <c r="L116" i="2"/>
  <c r="L115" i="2"/>
  <c r="L114" i="2" s="1"/>
  <c r="K129" i="2"/>
  <c r="K124" i="2"/>
  <c r="K119" i="2"/>
  <c r="K118" i="2"/>
  <c r="K117" i="2"/>
  <c r="K116" i="2"/>
  <c r="K115" i="2"/>
  <c r="J129" i="2"/>
  <c r="J124" i="2"/>
  <c r="J119" i="2"/>
  <c r="J118" i="2"/>
  <c r="J117" i="2"/>
  <c r="J116" i="2"/>
  <c r="J115" i="2"/>
  <c r="M108" i="2"/>
  <c r="M103" i="2"/>
  <c r="M98" i="2"/>
  <c r="M97" i="2"/>
  <c r="M96" i="2"/>
  <c r="M95" i="2"/>
  <c r="M94" i="2"/>
  <c r="M93" i="2"/>
  <c r="L108" i="2"/>
  <c r="L103" i="2"/>
  <c r="L98" i="2"/>
  <c r="L97" i="2"/>
  <c r="L96" i="2"/>
  <c r="L95" i="2"/>
  <c r="L94" i="2"/>
  <c r="K108" i="2"/>
  <c r="K103" i="2"/>
  <c r="K98" i="2"/>
  <c r="K97" i="2"/>
  <c r="K96" i="2"/>
  <c r="K95" i="2"/>
  <c r="K94" i="2"/>
  <c r="K93" i="2" s="1"/>
  <c r="J108" i="2"/>
  <c r="J103" i="2"/>
  <c r="J98" i="2"/>
  <c r="J97" i="2"/>
  <c r="J96" i="2"/>
  <c r="J95" i="2"/>
  <c r="J94" i="2"/>
  <c r="J93" i="2" s="1"/>
  <c r="M87" i="2"/>
  <c r="M82" i="2"/>
  <c r="M77" i="2"/>
  <c r="M76" i="2"/>
  <c r="M75" i="2"/>
  <c r="M74" i="2"/>
  <c r="M73" i="2"/>
  <c r="L87" i="2"/>
  <c r="L82" i="2"/>
  <c r="L77" i="2"/>
  <c r="L76" i="2"/>
  <c r="L75" i="2"/>
  <c r="L74" i="2"/>
  <c r="L73" i="2"/>
  <c r="L72" i="2" s="1"/>
  <c r="K87" i="2"/>
  <c r="K82" i="2"/>
  <c r="K77" i="2"/>
  <c r="K76" i="2"/>
  <c r="K75" i="2"/>
  <c r="K74" i="2"/>
  <c r="K73" i="2"/>
  <c r="J87" i="2"/>
  <c r="J82" i="2"/>
  <c r="J77" i="2"/>
  <c r="J76" i="2"/>
  <c r="J75" i="2"/>
  <c r="J74" i="2"/>
  <c r="J73" i="2"/>
  <c r="J72" i="2" s="1"/>
  <c r="M66" i="2"/>
  <c r="M61" i="2"/>
  <c r="M56" i="2"/>
  <c r="M55" i="2"/>
  <c r="M54" i="2"/>
  <c r="M53" i="2"/>
  <c r="M52" i="2"/>
  <c r="L66" i="2"/>
  <c r="L61" i="2"/>
  <c r="L56" i="2"/>
  <c r="L55" i="2"/>
  <c r="L54" i="2"/>
  <c r="L53" i="2"/>
  <c r="L52" i="2"/>
  <c r="L51" i="2" s="1"/>
  <c r="K66" i="2"/>
  <c r="K61" i="2"/>
  <c r="K56" i="2"/>
  <c r="K55" i="2"/>
  <c r="K54" i="2"/>
  <c r="K53" i="2"/>
  <c r="K52" i="2"/>
  <c r="K51" i="2"/>
  <c r="J66" i="2"/>
  <c r="J61" i="2"/>
  <c r="J56" i="2"/>
  <c r="J55" i="2"/>
  <c r="J54" i="2"/>
  <c r="J53" i="2"/>
  <c r="J52" i="2"/>
  <c r="J51" i="2"/>
  <c r="B175" i="2"/>
  <c r="B174" i="2"/>
  <c r="B173" i="2"/>
  <c r="B172" i="2"/>
  <c r="B170" i="2"/>
  <c r="B169" i="2"/>
  <c r="B168" i="2"/>
  <c r="B167" i="2"/>
  <c r="B166" i="2" s="1"/>
  <c r="B165" i="2"/>
  <c r="B164" i="2"/>
  <c r="B163" i="2"/>
  <c r="B162" i="2"/>
  <c r="B154" i="2"/>
  <c r="B153" i="2"/>
  <c r="B152" i="2"/>
  <c r="B151" i="2"/>
  <c r="B149" i="2"/>
  <c r="B148" i="2"/>
  <c r="B147" i="2"/>
  <c r="B146" i="2"/>
  <c r="B145" i="2" s="1"/>
  <c r="B144" i="2"/>
  <c r="B143" i="2"/>
  <c r="B142" i="2"/>
  <c r="B141" i="2"/>
  <c r="B140" i="2" s="1"/>
  <c r="B133" i="2"/>
  <c r="B132" i="2"/>
  <c r="B131" i="2"/>
  <c r="B130" i="2"/>
  <c r="B128" i="2"/>
  <c r="B127" i="2"/>
  <c r="B126" i="2"/>
  <c r="B125" i="2"/>
  <c r="B123" i="2"/>
  <c r="B122" i="2"/>
  <c r="B121" i="2"/>
  <c r="B120" i="2"/>
  <c r="B112" i="2"/>
  <c r="B111" i="2"/>
  <c r="B110" i="2"/>
  <c r="B109" i="2"/>
  <c r="B107" i="2"/>
  <c r="B106" i="2"/>
  <c r="B105" i="2"/>
  <c r="B104" i="2"/>
  <c r="B103" i="2" s="1"/>
  <c r="B102" i="2"/>
  <c r="B101" i="2"/>
  <c r="B100" i="2"/>
  <c r="B99" i="2"/>
  <c r="B91" i="2"/>
  <c r="B90" i="2"/>
  <c r="B89" i="2"/>
  <c r="B88" i="2"/>
  <c r="B86" i="2"/>
  <c r="B85" i="2"/>
  <c r="B84" i="2"/>
  <c r="B83" i="2"/>
  <c r="B81" i="2"/>
  <c r="B80" i="2"/>
  <c r="B79" i="2"/>
  <c r="B78" i="2"/>
  <c r="B70" i="2"/>
  <c r="B69" i="2"/>
  <c r="B68" i="2"/>
  <c r="B67" i="2"/>
  <c r="B65" i="2"/>
  <c r="B64" i="2"/>
  <c r="B63" i="2"/>
  <c r="B62" i="2"/>
  <c r="B60" i="2"/>
  <c r="B59" i="2"/>
  <c r="B58" i="2"/>
  <c r="B57" i="2"/>
  <c r="B47" i="2"/>
  <c r="B49" i="2"/>
  <c r="B48" i="2"/>
  <c r="B46" i="2"/>
  <c r="B45" i="2"/>
  <c r="B44" i="2"/>
  <c r="B43" i="2"/>
  <c r="B42" i="2"/>
  <c r="B41" i="2"/>
  <c r="B40" i="2" s="1"/>
  <c r="B39" i="2"/>
  <c r="B38" i="2"/>
  <c r="B37" i="2"/>
  <c r="B36" i="2"/>
  <c r="B35" i="2" s="1"/>
  <c r="M45" i="2"/>
  <c r="M40" i="2"/>
  <c r="M35" i="2"/>
  <c r="M34" i="2"/>
  <c r="M33" i="2"/>
  <c r="M32" i="2"/>
  <c r="M31" i="2"/>
  <c r="L45" i="2"/>
  <c r="L40" i="2"/>
  <c r="L35" i="2"/>
  <c r="L34" i="2"/>
  <c r="L33" i="2"/>
  <c r="L32" i="2"/>
  <c r="L31" i="2"/>
  <c r="K45" i="2"/>
  <c r="K40" i="2"/>
  <c r="K35" i="2"/>
  <c r="K34" i="2"/>
  <c r="K33" i="2"/>
  <c r="K32" i="2"/>
  <c r="K31" i="2"/>
  <c r="J45" i="2"/>
  <c r="J40" i="2"/>
  <c r="J35" i="2"/>
  <c r="J34" i="2"/>
  <c r="J33" i="2"/>
  <c r="J32" i="2"/>
  <c r="J31" i="2"/>
  <c r="B28" i="2"/>
  <c r="B26" i="2"/>
  <c r="B27" i="2"/>
  <c r="B25" i="2"/>
  <c r="B18" i="2"/>
  <c r="B16" i="2"/>
  <c r="B17" i="2"/>
  <c r="B15" i="2"/>
  <c r="B20" i="2"/>
  <c r="B21" i="2"/>
  <c r="B22" i="2"/>
  <c r="B23" i="2"/>
  <c r="M24" i="2"/>
  <c r="M19" i="2"/>
  <c r="M14" i="2"/>
  <c r="M13" i="2"/>
  <c r="M12" i="2"/>
  <c r="M11" i="2"/>
  <c r="M10" i="2"/>
  <c r="L24" i="2"/>
  <c r="L19" i="2"/>
  <c r="L14" i="2"/>
  <c r="L13" i="2"/>
  <c r="L12" i="2"/>
  <c r="L11" i="2"/>
  <c r="L10" i="2"/>
  <c r="K24" i="2"/>
  <c r="K19" i="2"/>
  <c r="K14" i="2"/>
  <c r="K13" i="2"/>
  <c r="K12" i="2"/>
  <c r="K11" i="2"/>
  <c r="K9" i="2" s="1"/>
  <c r="K10" i="2"/>
  <c r="J24" i="2"/>
  <c r="J19" i="2"/>
  <c r="J14" i="2"/>
  <c r="J13" i="2"/>
  <c r="J12" i="2"/>
  <c r="J11" i="2"/>
  <c r="J9" i="2" s="1"/>
  <c r="J10" i="2"/>
  <c r="I196" i="2"/>
  <c r="I195" i="2"/>
  <c r="I194" i="2"/>
  <c r="I193" i="2"/>
  <c r="I191" i="2"/>
  <c r="I190" i="2"/>
  <c r="I189" i="2"/>
  <c r="I188" i="2"/>
  <c r="I187" i="2" s="1"/>
  <c r="I186" i="2"/>
  <c r="I185" i="2"/>
  <c r="I184" i="2"/>
  <c r="I183" i="2"/>
  <c r="I171" i="2"/>
  <c r="I166" i="2"/>
  <c r="I161" i="2"/>
  <c r="I160" i="2"/>
  <c r="I159" i="2"/>
  <c r="I158" i="2"/>
  <c r="I157" i="2"/>
  <c r="I150" i="2"/>
  <c r="I145" i="2"/>
  <c r="I140" i="2"/>
  <c r="I139" i="2"/>
  <c r="I138" i="2"/>
  <c r="I137" i="2"/>
  <c r="I136" i="2"/>
  <c r="I135" i="2"/>
  <c r="I129" i="2"/>
  <c r="I124" i="2"/>
  <c r="I119" i="2"/>
  <c r="I118" i="2"/>
  <c r="I117" i="2"/>
  <c r="I116" i="2"/>
  <c r="I114" i="2" s="1"/>
  <c r="I115" i="2"/>
  <c r="I108" i="2"/>
  <c r="I103" i="2"/>
  <c r="I98" i="2"/>
  <c r="I97" i="2"/>
  <c r="I96" i="2"/>
  <c r="I95" i="2"/>
  <c r="I93" i="2" s="1"/>
  <c r="I94" i="2"/>
  <c r="I87" i="2"/>
  <c r="I82" i="2"/>
  <c r="I77" i="2"/>
  <c r="I76" i="2"/>
  <c r="I75" i="2"/>
  <c r="I74" i="2"/>
  <c r="I72" i="2" s="1"/>
  <c r="I73" i="2"/>
  <c r="I66" i="2"/>
  <c r="I61" i="2"/>
  <c r="I56" i="2"/>
  <c r="I55" i="2"/>
  <c r="I54" i="2"/>
  <c r="I53" i="2"/>
  <c r="I51" i="2" s="1"/>
  <c r="I52" i="2"/>
  <c r="I45" i="2"/>
  <c r="I40" i="2"/>
  <c r="I35" i="2"/>
  <c r="I34" i="2"/>
  <c r="I33" i="2"/>
  <c r="I32" i="2"/>
  <c r="I31" i="2"/>
  <c r="I24" i="2"/>
  <c r="I19" i="2"/>
  <c r="I14" i="2"/>
  <c r="I13" i="2"/>
  <c r="I12" i="2"/>
  <c r="I11" i="2"/>
  <c r="I9" i="2" s="1"/>
  <c r="I10" i="2"/>
  <c r="I30" i="2" l="1"/>
  <c r="I156" i="2"/>
  <c r="I180" i="2"/>
  <c r="I181" i="2"/>
  <c r="M9" i="2"/>
  <c r="B14" i="2"/>
  <c r="K30" i="2"/>
  <c r="M30" i="2"/>
  <c r="B82" i="2"/>
  <c r="B124" i="2"/>
  <c r="M51" i="2"/>
  <c r="K72" i="2"/>
  <c r="M72" i="2"/>
  <c r="L93" i="2"/>
  <c r="K114" i="2"/>
  <c r="K135" i="2"/>
  <c r="M156" i="2"/>
  <c r="L181" i="2"/>
  <c r="B19" i="2"/>
  <c r="J181" i="2"/>
  <c r="M181" i="2"/>
  <c r="J30" i="2"/>
  <c r="L30" i="2"/>
  <c r="B61" i="2"/>
  <c r="K180" i="2"/>
  <c r="K192" i="2"/>
  <c r="B66" i="2"/>
  <c r="J179" i="2"/>
  <c r="J192" i="2"/>
  <c r="L192" i="2"/>
  <c r="M179" i="2"/>
  <c r="M192" i="2"/>
  <c r="I179" i="2"/>
  <c r="I192" i="2"/>
  <c r="L9" i="2"/>
  <c r="J114" i="2"/>
  <c r="L182" i="2"/>
  <c r="I182" i="2"/>
  <c r="M114" i="2"/>
  <c r="K182" i="2"/>
  <c r="J182" i="2"/>
  <c r="M178" i="2"/>
  <c r="M177" i="2" s="1"/>
  <c r="L178" i="2"/>
  <c r="L177" i="2" s="1"/>
  <c r="K178" i="2"/>
  <c r="K177" i="2" s="1"/>
  <c r="J178" i="2"/>
  <c r="B171" i="2"/>
  <c r="B161" i="2"/>
  <c r="B150" i="2"/>
  <c r="B119" i="2"/>
  <c r="B129" i="2"/>
  <c r="B98" i="2"/>
  <c r="B108" i="2"/>
  <c r="B77" i="2"/>
  <c r="B87" i="2"/>
  <c r="B56" i="2"/>
  <c r="I178" i="2"/>
  <c r="I177" i="2" l="1"/>
  <c r="J177" i="2"/>
  <c r="E13" i="2"/>
  <c r="D10" i="2"/>
  <c r="F11" i="2" l="1"/>
  <c r="G11" i="2"/>
  <c r="H11" i="2"/>
  <c r="F12" i="2"/>
  <c r="G12" i="2"/>
  <c r="H12" i="2"/>
  <c r="D11" i="2" l="1"/>
  <c r="D116" i="2" l="1"/>
  <c r="E116" i="2"/>
  <c r="F116" i="2"/>
  <c r="G116" i="2"/>
  <c r="H116" i="2"/>
  <c r="H196" i="2" l="1"/>
  <c r="G196" i="2"/>
  <c r="F196" i="2"/>
  <c r="E196" i="2"/>
  <c r="D196" i="2"/>
  <c r="C196" i="2"/>
  <c r="H195" i="2"/>
  <c r="G195" i="2"/>
  <c r="F195" i="2"/>
  <c r="E195" i="2"/>
  <c r="D195" i="2"/>
  <c r="C195" i="2"/>
  <c r="H194" i="2"/>
  <c r="G194" i="2"/>
  <c r="F194" i="2"/>
  <c r="E194" i="2"/>
  <c r="C194" i="2"/>
  <c r="H193" i="2"/>
  <c r="G193" i="2"/>
  <c r="F193" i="2"/>
  <c r="E193" i="2"/>
  <c r="D193" i="2"/>
  <c r="C193" i="2"/>
  <c r="B193" i="2" s="1"/>
  <c r="H191" i="2"/>
  <c r="G191" i="2"/>
  <c r="F191" i="2"/>
  <c r="E191" i="2"/>
  <c r="D191" i="2"/>
  <c r="C191" i="2"/>
  <c r="B191" i="2" s="1"/>
  <c r="H190" i="2"/>
  <c r="G190" i="2"/>
  <c r="F190" i="2"/>
  <c r="E190" i="2"/>
  <c r="D190" i="2"/>
  <c r="C190" i="2"/>
  <c r="B190" i="2" s="1"/>
  <c r="H189" i="2"/>
  <c r="G189" i="2"/>
  <c r="F189" i="2"/>
  <c r="E189" i="2"/>
  <c r="D189" i="2"/>
  <c r="C189" i="2"/>
  <c r="B189" i="2" s="1"/>
  <c r="H188" i="2"/>
  <c r="H187" i="2" s="1"/>
  <c r="G188" i="2"/>
  <c r="G187" i="2" s="1"/>
  <c r="F188" i="2"/>
  <c r="E188" i="2"/>
  <c r="D188" i="2"/>
  <c r="D187" i="2" s="1"/>
  <c r="C188" i="2"/>
  <c r="B188" i="2" s="1"/>
  <c r="B187" i="2" s="1"/>
  <c r="F187" i="2"/>
  <c r="H186" i="2"/>
  <c r="G186" i="2"/>
  <c r="F186" i="2"/>
  <c r="F181" i="2" s="1"/>
  <c r="E186" i="2"/>
  <c r="D186" i="2"/>
  <c r="C186" i="2"/>
  <c r="H185" i="2"/>
  <c r="G185" i="2"/>
  <c r="F185" i="2"/>
  <c r="E185" i="2"/>
  <c r="E180" i="2" s="1"/>
  <c r="D185" i="2"/>
  <c r="D180" i="2" s="1"/>
  <c r="C185" i="2"/>
  <c r="H184" i="2"/>
  <c r="G184" i="2"/>
  <c r="F184" i="2"/>
  <c r="E184" i="2"/>
  <c r="D184" i="2"/>
  <c r="C184" i="2"/>
  <c r="H183" i="2"/>
  <c r="G183" i="2"/>
  <c r="G182" i="2" s="1"/>
  <c r="F183" i="2"/>
  <c r="F182" i="2" s="1"/>
  <c r="E183" i="2"/>
  <c r="C183" i="2"/>
  <c r="H181" i="2"/>
  <c r="D181" i="2"/>
  <c r="C180" i="2"/>
  <c r="H171" i="2"/>
  <c r="G171" i="2"/>
  <c r="F171" i="2"/>
  <c r="E171" i="2"/>
  <c r="D171" i="2"/>
  <c r="C171" i="2"/>
  <c r="H166" i="2"/>
  <c r="G166" i="2"/>
  <c r="F166" i="2"/>
  <c r="E166" i="2"/>
  <c r="D166" i="2"/>
  <c r="C166" i="2"/>
  <c r="H161" i="2"/>
  <c r="G161" i="2"/>
  <c r="F161" i="2"/>
  <c r="E161" i="2"/>
  <c r="D161" i="2"/>
  <c r="C161" i="2"/>
  <c r="H160" i="2"/>
  <c r="G160" i="2"/>
  <c r="F160" i="2"/>
  <c r="E160" i="2"/>
  <c r="D160" i="2"/>
  <c r="C160" i="2"/>
  <c r="H159" i="2"/>
  <c r="G159" i="2"/>
  <c r="F159" i="2"/>
  <c r="E159" i="2"/>
  <c r="D159" i="2"/>
  <c r="B159" i="2" s="1"/>
  <c r="H158" i="2"/>
  <c r="G158" i="2"/>
  <c r="F158" i="2"/>
  <c r="E158" i="2"/>
  <c r="D158" i="2"/>
  <c r="C158" i="2"/>
  <c r="B158" i="2" s="1"/>
  <c r="H157" i="2"/>
  <c r="G157" i="2"/>
  <c r="G156" i="2" s="1"/>
  <c r="F157" i="2"/>
  <c r="E157" i="2"/>
  <c r="E156" i="2" s="1"/>
  <c r="D157" i="2"/>
  <c r="C157" i="2"/>
  <c r="H150" i="2"/>
  <c r="G150" i="2"/>
  <c r="F150" i="2"/>
  <c r="E150" i="2"/>
  <c r="D150" i="2"/>
  <c r="C150" i="2"/>
  <c r="H145" i="2"/>
  <c r="G145" i="2"/>
  <c r="F145" i="2"/>
  <c r="E145" i="2"/>
  <c r="D145" i="2"/>
  <c r="C145" i="2"/>
  <c r="H140" i="2"/>
  <c r="G140" i="2"/>
  <c r="F140" i="2"/>
  <c r="E140" i="2"/>
  <c r="D140" i="2"/>
  <c r="C140" i="2"/>
  <c r="H139" i="2"/>
  <c r="G139" i="2"/>
  <c r="F139" i="2"/>
  <c r="E139" i="2"/>
  <c r="D139" i="2"/>
  <c r="C139" i="2"/>
  <c r="H138" i="2"/>
  <c r="G138" i="2"/>
  <c r="F138" i="2"/>
  <c r="E138" i="2"/>
  <c r="D138" i="2"/>
  <c r="C138" i="2"/>
  <c r="H137" i="2"/>
  <c r="G137" i="2"/>
  <c r="F137" i="2"/>
  <c r="E137" i="2"/>
  <c r="D137" i="2"/>
  <c r="C137" i="2"/>
  <c r="H136" i="2"/>
  <c r="H135" i="2" s="1"/>
  <c r="G136" i="2"/>
  <c r="F136" i="2"/>
  <c r="E136" i="2"/>
  <c r="D136" i="2"/>
  <c r="D135" i="2" s="1"/>
  <c r="C136" i="2"/>
  <c r="G135" i="2"/>
  <c r="H129" i="2"/>
  <c r="G129" i="2"/>
  <c r="F129" i="2"/>
  <c r="E129" i="2"/>
  <c r="D129" i="2"/>
  <c r="C129" i="2"/>
  <c r="H124" i="2"/>
  <c r="G124" i="2"/>
  <c r="F124" i="2"/>
  <c r="E124" i="2"/>
  <c r="D124" i="2"/>
  <c r="C124" i="2"/>
  <c r="D119" i="2"/>
  <c r="H119" i="2"/>
  <c r="G119" i="2"/>
  <c r="F119" i="2"/>
  <c r="E119" i="2"/>
  <c r="C119" i="2"/>
  <c r="H118" i="2"/>
  <c r="G118" i="2"/>
  <c r="F118" i="2"/>
  <c r="E118" i="2"/>
  <c r="D118" i="2"/>
  <c r="C118" i="2"/>
  <c r="B118" i="2" s="1"/>
  <c r="H117" i="2"/>
  <c r="G117" i="2"/>
  <c r="F117" i="2"/>
  <c r="E117" i="2"/>
  <c r="D117" i="2"/>
  <c r="C117" i="2"/>
  <c r="C116" i="2"/>
  <c r="B116" i="2" s="1"/>
  <c r="H115" i="2"/>
  <c r="G115" i="2"/>
  <c r="G114" i="2" s="1"/>
  <c r="F115" i="2"/>
  <c r="F114" i="2" s="1"/>
  <c r="E115" i="2"/>
  <c r="C115" i="2"/>
  <c r="H108" i="2"/>
  <c r="G108" i="2"/>
  <c r="F108" i="2"/>
  <c r="E108" i="2"/>
  <c r="D108" i="2"/>
  <c r="C108" i="2"/>
  <c r="H103" i="2"/>
  <c r="G103" i="2"/>
  <c r="F103" i="2"/>
  <c r="E103" i="2"/>
  <c r="D103" i="2"/>
  <c r="C103" i="2"/>
  <c r="H98" i="2"/>
  <c r="G98" i="2"/>
  <c r="F98" i="2"/>
  <c r="E98" i="2"/>
  <c r="D98" i="2"/>
  <c r="C98" i="2"/>
  <c r="H97" i="2"/>
  <c r="G97" i="2"/>
  <c r="F97" i="2"/>
  <c r="E97" i="2"/>
  <c r="D97" i="2"/>
  <c r="C97" i="2"/>
  <c r="H96" i="2"/>
  <c r="G96" i="2"/>
  <c r="F96" i="2"/>
  <c r="E96" i="2"/>
  <c r="D96" i="2"/>
  <c r="C96" i="2"/>
  <c r="H95" i="2"/>
  <c r="G95" i="2"/>
  <c r="F95" i="2"/>
  <c r="E95" i="2"/>
  <c r="D95" i="2"/>
  <c r="C95" i="2"/>
  <c r="H94" i="2"/>
  <c r="G94" i="2"/>
  <c r="F94" i="2"/>
  <c r="E94" i="2"/>
  <c r="D94" i="2"/>
  <c r="C94" i="2"/>
  <c r="D93" i="2"/>
  <c r="H87" i="2"/>
  <c r="G87" i="2"/>
  <c r="F87" i="2"/>
  <c r="E87" i="2"/>
  <c r="D87" i="2"/>
  <c r="C87" i="2"/>
  <c r="H82" i="2"/>
  <c r="G82" i="2"/>
  <c r="F82" i="2"/>
  <c r="E82" i="2"/>
  <c r="D82" i="2"/>
  <c r="C82" i="2"/>
  <c r="H77" i="2"/>
  <c r="G77" i="2"/>
  <c r="F77" i="2"/>
  <c r="E77" i="2"/>
  <c r="D77" i="2"/>
  <c r="C77" i="2"/>
  <c r="H76" i="2"/>
  <c r="G76" i="2"/>
  <c r="F76" i="2"/>
  <c r="E76" i="2"/>
  <c r="D76" i="2"/>
  <c r="C76" i="2"/>
  <c r="B76" i="2" s="1"/>
  <c r="H75" i="2"/>
  <c r="G75" i="2"/>
  <c r="F75" i="2"/>
  <c r="E75" i="2"/>
  <c r="D75" i="2"/>
  <c r="C75" i="2"/>
  <c r="B75" i="2" s="1"/>
  <c r="H74" i="2"/>
  <c r="G74" i="2"/>
  <c r="F74" i="2"/>
  <c r="E74" i="2"/>
  <c r="D74" i="2"/>
  <c r="C74" i="2"/>
  <c r="B74" i="2" s="1"/>
  <c r="H73" i="2"/>
  <c r="G73" i="2"/>
  <c r="F73" i="2"/>
  <c r="E73" i="2"/>
  <c r="D73" i="2"/>
  <c r="C73" i="2"/>
  <c r="B73" i="2" s="1"/>
  <c r="B72" i="2" s="1"/>
  <c r="D72" i="2"/>
  <c r="H66" i="2"/>
  <c r="G66" i="2"/>
  <c r="F66" i="2"/>
  <c r="E66" i="2"/>
  <c r="D66" i="2"/>
  <c r="C66" i="2"/>
  <c r="H61" i="2"/>
  <c r="G61" i="2"/>
  <c r="F61" i="2"/>
  <c r="E61" i="2"/>
  <c r="D61" i="2"/>
  <c r="C61" i="2"/>
  <c r="H56" i="2"/>
  <c r="G56" i="2"/>
  <c r="F56" i="2"/>
  <c r="E56" i="2"/>
  <c r="D56" i="2"/>
  <c r="C56" i="2"/>
  <c r="H55" i="2"/>
  <c r="G55" i="2"/>
  <c r="F55" i="2"/>
  <c r="E55" i="2"/>
  <c r="D55" i="2"/>
  <c r="C55" i="2"/>
  <c r="H54" i="2"/>
  <c r="G54" i="2"/>
  <c r="F54" i="2"/>
  <c r="E54" i="2"/>
  <c r="D54" i="2"/>
  <c r="C54" i="2"/>
  <c r="H53" i="2"/>
  <c r="G53" i="2"/>
  <c r="F53" i="2"/>
  <c r="E53" i="2"/>
  <c r="D53" i="2"/>
  <c r="C53" i="2"/>
  <c r="H52" i="2"/>
  <c r="G52" i="2"/>
  <c r="F52" i="2"/>
  <c r="E52" i="2"/>
  <c r="D52" i="2"/>
  <c r="D51" i="2" s="1"/>
  <c r="C52" i="2"/>
  <c r="H51" i="2"/>
  <c r="H45" i="2"/>
  <c r="G45" i="2"/>
  <c r="F45" i="2"/>
  <c r="E45" i="2"/>
  <c r="D45" i="2"/>
  <c r="C45" i="2"/>
  <c r="H40" i="2"/>
  <c r="G40" i="2"/>
  <c r="F40" i="2"/>
  <c r="E40" i="2"/>
  <c r="D40" i="2"/>
  <c r="C40" i="2"/>
  <c r="H35" i="2"/>
  <c r="G35" i="2"/>
  <c r="F35" i="2"/>
  <c r="E35" i="2"/>
  <c r="D35" i="2"/>
  <c r="C35" i="2"/>
  <c r="H34" i="2"/>
  <c r="G34" i="2"/>
  <c r="F34" i="2"/>
  <c r="E34" i="2"/>
  <c r="D34" i="2"/>
  <c r="C34" i="2"/>
  <c r="H33" i="2"/>
  <c r="G33" i="2"/>
  <c r="F33" i="2"/>
  <c r="E33" i="2"/>
  <c r="D33" i="2"/>
  <c r="C33" i="2"/>
  <c r="H32" i="2"/>
  <c r="G32" i="2"/>
  <c r="F32" i="2"/>
  <c r="E32" i="2"/>
  <c r="D32" i="2"/>
  <c r="C32" i="2"/>
  <c r="H31" i="2"/>
  <c r="G31" i="2"/>
  <c r="F31" i="2"/>
  <c r="F30" i="2" s="1"/>
  <c r="E31" i="2"/>
  <c r="D31" i="2"/>
  <c r="D30" i="2" s="1"/>
  <c r="C31" i="2"/>
  <c r="H30" i="2"/>
  <c r="D194" i="2"/>
  <c r="H24" i="2"/>
  <c r="G24" i="2"/>
  <c r="F24" i="2"/>
  <c r="E24" i="2"/>
  <c r="D24" i="2"/>
  <c r="C24" i="2"/>
  <c r="H19" i="2"/>
  <c r="G19" i="2"/>
  <c r="F19" i="2"/>
  <c r="E19" i="2"/>
  <c r="D19" i="2"/>
  <c r="C19" i="2"/>
  <c r="H14" i="2"/>
  <c r="G14" i="2"/>
  <c r="F14" i="2"/>
  <c r="E14" i="2"/>
  <c r="D14" i="2"/>
  <c r="C14" i="2"/>
  <c r="H13" i="2"/>
  <c r="G13" i="2"/>
  <c r="F13" i="2"/>
  <c r="D13" i="2"/>
  <c r="D9" i="2" s="1"/>
  <c r="C13" i="2"/>
  <c r="E9" i="2"/>
  <c r="D12" i="2"/>
  <c r="C12" i="2"/>
  <c r="B12" i="2" s="1"/>
  <c r="C11" i="2"/>
  <c r="B11" i="2" s="1"/>
  <c r="H10" i="2"/>
  <c r="G10" i="2"/>
  <c r="F10" i="2"/>
  <c r="C10" i="2"/>
  <c r="B10" i="2" s="1"/>
  <c r="H93" i="2" l="1"/>
  <c r="C156" i="2"/>
  <c r="B157" i="2"/>
  <c r="B13" i="2"/>
  <c r="B9" i="2" s="1"/>
  <c r="H72" i="2"/>
  <c r="B94" i="2"/>
  <c r="B95" i="2"/>
  <c r="B96" i="2"/>
  <c r="B97" i="2"/>
  <c r="B136" i="2"/>
  <c r="B137" i="2"/>
  <c r="B138" i="2"/>
  <c r="B139" i="2"/>
  <c r="F156" i="2"/>
  <c r="B160" i="2"/>
  <c r="B117" i="2"/>
  <c r="B31" i="2"/>
  <c r="B32" i="2"/>
  <c r="B33" i="2"/>
  <c r="B34" i="2"/>
  <c r="B52" i="2"/>
  <c r="B54" i="2"/>
  <c r="B55" i="2"/>
  <c r="B186" i="2"/>
  <c r="B195" i="2"/>
  <c r="B196" i="2"/>
  <c r="B53" i="2"/>
  <c r="C182" i="2"/>
  <c r="B184" i="2"/>
  <c r="B185" i="2"/>
  <c r="C192" i="2"/>
  <c r="B194" i="2"/>
  <c r="B192" i="2" s="1"/>
  <c r="C9" i="2"/>
  <c r="H114" i="2"/>
  <c r="F135" i="2"/>
  <c r="H178" i="2"/>
  <c r="G180" i="2"/>
  <c r="G181" i="2"/>
  <c r="C30" i="2"/>
  <c r="G30" i="2"/>
  <c r="F51" i="2"/>
  <c r="C51" i="2"/>
  <c r="G51" i="2"/>
  <c r="F72" i="2"/>
  <c r="C72" i="2"/>
  <c r="G72" i="2"/>
  <c r="F93" i="2"/>
  <c r="C93" i="2"/>
  <c r="G93" i="2"/>
  <c r="C114" i="2"/>
  <c r="C135" i="2"/>
  <c r="E135" i="2"/>
  <c r="D156" i="2"/>
  <c r="H156" i="2"/>
  <c r="H182" i="2"/>
  <c r="E187" i="2"/>
  <c r="F180" i="2"/>
  <c r="E178" i="2"/>
  <c r="E182" i="2"/>
  <c r="H180" i="2"/>
  <c r="H9" i="2"/>
  <c r="G9" i="2"/>
  <c r="G192" i="2"/>
  <c r="F192" i="2"/>
  <c r="D179" i="2"/>
  <c r="G179" i="2"/>
  <c r="F9" i="2"/>
  <c r="F179" i="2"/>
  <c r="E192" i="2"/>
  <c r="E114" i="2"/>
  <c r="E179" i="2"/>
  <c r="D192" i="2"/>
  <c r="E51" i="2"/>
  <c r="E72" i="2"/>
  <c r="E93" i="2"/>
  <c r="F178" i="2"/>
  <c r="E181" i="2"/>
  <c r="C187" i="2"/>
  <c r="B24" i="2"/>
  <c r="C178" i="2"/>
  <c r="G178" i="2"/>
  <c r="H179" i="2"/>
  <c r="D183" i="2"/>
  <c r="B183" i="2" s="1"/>
  <c r="B182" i="2" s="1"/>
  <c r="E30" i="2"/>
  <c r="C179" i="2"/>
  <c r="H192" i="2"/>
  <c r="D115" i="2"/>
  <c r="B115" i="2" s="1"/>
  <c r="C181" i="2"/>
  <c r="B114" i="2" l="1"/>
  <c r="B135" i="2"/>
  <c r="B93" i="2"/>
  <c r="B51" i="2"/>
  <c r="B156" i="2"/>
  <c r="B181" i="2"/>
  <c r="B180" i="2"/>
  <c r="B30" i="2"/>
  <c r="H177" i="2"/>
  <c r="B179" i="2"/>
  <c r="G177" i="2"/>
  <c r="F177" i="2"/>
  <c r="E177" i="2"/>
  <c r="C177" i="2"/>
  <c r="D114" i="2"/>
  <c r="D182" i="2"/>
  <c r="D178" i="2"/>
  <c r="D177" i="2" s="1"/>
  <c r="B178" i="2" l="1"/>
  <c r="B177" i="2" s="1"/>
</calcChain>
</file>

<file path=xl/sharedStrings.xml><?xml version="1.0" encoding="utf-8"?>
<sst xmlns="http://schemas.openxmlformats.org/spreadsheetml/2006/main" count="208" uniqueCount="36">
  <si>
    <t>Источники и направления расходов в разрезе государственных заказчиков программы (главных  распорядителей бюджетных средств)</t>
  </si>
  <si>
    <t>Финансовые затраты, тыс. руб.</t>
  </si>
  <si>
    <t>Примечание</t>
  </si>
  <si>
    <t>всего</t>
  </si>
  <si>
    <t>в том числе по годам</t>
  </si>
  <si>
    <t>2015 год</t>
  </si>
  <si>
    <t>2016 год</t>
  </si>
  <si>
    <t>2017 год</t>
  </si>
  <si>
    <t>2018 год</t>
  </si>
  <si>
    <t>...</t>
  </si>
  <si>
    <t>федерального бюджета*</t>
  </si>
  <si>
    <t>областного бюджета</t>
  </si>
  <si>
    <t>местных бюджетов*</t>
  </si>
  <si>
    <t>внебюджетных источников*</t>
  </si>
  <si>
    <t xml:space="preserve">ВСЕГО ПО ПРОГРАММЕ:  </t>
  </si>
  <si>
    <t>Министерство образования, науки и инновационной политики Новосибирской области</t>
  </si>
  <si>
    <t>Министерство труда, занятости и трудовых ресурсов Новосибирской области</t>
  </si>
  <si>
    <t>Министерство культуры Новосибирской области</t>
  </si>
  <si>
    <t>Министерство региональной политики Новосибирской области</t>
  </si>
  <si>
    <t>Департамент физической культуры и спорта Новосибирской области</t>
  </si>
  <si>
    <t>2019 год</t>
  </si>
  <si>
    <t>2020 год</t>
  </si>
  <si>
    <t>Министерство строительства Новосибирской области</t>
  </si>
  <si>
    <t>Министерство сельского хозяйства  Новосибирской области</t>
  </si>
  <si>
    <t>Министерство жилищно-коммунальтного хозяйства  и энергетики Новосибирской области</t>
  </si>
  <si>
    <t xml:space="preserve">Всего финансовых затрат, в том числе из: </t>
  </si>
  <si>
    <t>Капитальные вложения, в том числе из:</t>
  </si>
  <si>
    <t>НИОКР**,  в том числе из:</t>
  </si>
  <si>
    <t>Прочие расходы,  в том числе из:</t>
  </si>
  <si>
    <t>2021 год</t>
  </si>
  <si>
    <t>2022 год</t>
  </si>
  <si>
    <t>2023 год</t>
  </si>
  <si>
    <t>2024 год</t>
  </si>
  <si>
    <t>2025 год</t>
  </si>
  <si>
    <t>СВОДНЫЕ ФИНАНСОВЫЕ ЗАТРАТЫ
государственной программы Новосибирской области "Развитие образования, создание условий для социализации детей и учащейся молодежи в Новосибирской области на 2015-2025 годы»</t>
  </si>
  <si>
    <t xml:space="preserve">ПРИЛОЖЕНИЕ № 1
к государственной программе
Новосибирской области Развитие
образования, создание условий для
социализации детей и учащейся
молодежи в Новосибирской области
на 2015 - 2025 годы"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</si>
</sst>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Fill="1" applyAlignment="1">
      <alignment horizontal="justify" vertical="center"/>
    </xf>
    <xf numFmtId="0" fontId="7" fillId="0" borderId="0" xfId="0" applyFont="1" applyFill="1"/>
    <xf numFmtId="0" fontId="3" fillId="0" borderId="0" xfId="0" applyFont="1" applyFill="1" applyAlignment="1">
      <alignment horizontal="justify" vertical="center"/>
    </xf>
    <xf numFmtId="0" fontId="0" fillId="0" borderId="0" xfId="0" applyFont="1" applyFill="1"/>
    <xf numFmtId="0" fontId="4" fillId="0" borderId="6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vertical="center" wrapText="1"/>
    </xf>
    <xf numFmtId="164" fontId="6" fillId="0" borderId="10" xfId="0" applyNumberFormat="1" applyFont="1" applyFill="1" applyBorder="1" applyAlignment="1">
      <alignment vertical="center" wrapText="1"/>
    </xf>
    <xf numFmtId="0" fontId="6" fillId="0" borderId="11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vertical="center" wrapText="1"/>
    </xf>
    <xf numFmtId="164" fontId="4" fillId="0" borderId="8" xfId="0" applyNumberFormat="1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0" fontId="4" fillId="0" borderId="14" xfId="0" applyFont="1" applyFill="1" applyBorder="1" applyAlignment="1">
      <alignment vertical="center" wrapText="1"/>
    </xf>
    <xf numFmtId="0" fontId="4" fillId="0" borderId="16" xfId="0" applyFont="1" applyFill="1" applyBorder="1" applyAlignment="1">
      <alignment vertical="center" wrapText="1"/>
    </xf>
    <xf numFmtId="164" fontId="4" fillId="0" borderId="15" xfId="0" applyNumberFormat="1" applyFont="1" applyFill="1" applyBorder="1" applyAlignment="1">
      <alignment vertical="center" wrapText="1"/>
    </xf>
    <xf numFmtId="164" fontId="4" fillId="0" borderId="13" xfId="0" applyNumberFormat="1" applyFont="1" applyFill="1" applyBorder="1" applyAlignment="1">
      <alignment vertical="center" wrapText="1"/>
    </xf>
    <xf numFmtId="0" fontId="6" fillId="0" borderId="13" xfId="0" applyFont="1" applyFill="1" applyBorder="1" applyAlignment="1">
      <alignment vertical="center" wrapText="1"/>
    </xf>
    <xf numFmtId="0" fontId="5" fillId="0" borderId="0" xfId="0" applyFont="1" applyFill="1" applyAlignment="1">
      <alignment horizontal="justify" vertical="center"/>
    </xf>
    <xf numFmtId="0" fontId="1" fillId="0" borderId="0" xfId="0" applyFont="1" applyFill="1"/>
    <xf numFmtId="164" fontId="0" fillId="0" borderId="0" xfId="0" applyNumberFormat="1" applyFont="1" applyFill="1"/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8"/>
  <sheetViews>
    <sheetView tabSelected="1" zoomScale="70" zoomScaleNormal="70" workbookViewId="0">
      <pane xSplit="1" ySplit="6" topLeftCell="B163" activePane="bottomRight" state="frozen"/>
      <selection pane="topRight" activeCell="B1" sqref="B1"/>
      <selection pane="bottomLeft" activeCell="A7" sqref="A7"/>
      <selection pane="bottomRight" activeCell="E28" sqref="E28"/>
    </sheetView>
  </sheetViews>
  <sheetFormatPr defaultColWidth="8.85546875" defaultRowHeight="15" x14ac:dyDescent="0.25"/>
  <cols>
    <col min="1" max="1" width="38.42578125" style="4" customWidth="1"/>
    <col min="2" max="2" width="12.85546875" style="4" customWidth="1"/>
    <col min="3" max="3" width="13.28515625" style="4" customWidth="1"/>
    <col min="4" max="4" width="12.7109375" style="4" customWidth="1"/>
    <col min="5" max="5" width="12.85546875" style="4" customWidth="1"/>
    <col min="6" max="6" width="12.7109375" style="4" customWidth="1"/>
    <col min="7" max="7" width="12.28515625" style="4" customWidth="1"/>
    <col min="8" max="13" width="12" style="4" customWidth="1"/>
    <col min="14" max="14" width="10.7109375" style="4" customWidth="1"/>
    <col min="15" max="15" width="11.7109375" style="4" customWidth="1"/>
    <col min="16" max="16384" width="8.85546875" style="4"/>
  </cols>
  <sheetData>
    <row r="1" spans="1:15" s="2" customFormat="1" ht="126.75" customHeight="1" x14ac:dyDescent="0.25">
      <c r="A1" s="1"/>
      <c r="K1" s="31" t="s">
        <v>35</v>
      </c>
      <c r="L1" s="32"/>
      <c r="M1" s="32"/>
      <c r="N1" s="32"/>
    </row>
    <row r="2" spans="1:15" s="2" customFormat="1" ht="57" customHeight="1" x14ac:dyDescent="0.25">
      <c r="A2" s="33" t="s">
        <v>34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5" ht="6.6" customHeight="1" thickBot="1" x14ac:dyDescent="0.3">
      <c r="A3" s="3"/>
    </row>
    <row r="4" spans="1:15" ht="15.75" customHeight="1" thickBot="1" x14ac:dyDescent="0.3">
      <c r="A4" s="35" t="s">
        <v>0</v>
      </c>
      <c r="B4" s="43" t="s">
        <v>1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5"/>
      <c r="N4" s="38" t="s">
        <v>2</v>
      </c>
    </row>
    <row r="5" spans="1:15" ht="15.75" customHeight="1" thickBot="1" x14ac:dyDescent="0.3">
      <c r="A5" s="36"/>
      <c r="B5" s="41" t="s">
        <v>3</v>
      </c>
      <c r="C5" s="43" t="s">
        <v>4</v>
      </c>
      <c r="D5" s="44"/>
      <c r="E5" s="44"/>
      <c r="F5" s="44"/>
      <c r="G5" s="44"/>
      <c r="H5" s="44"/>
      <c r="I5" s="44"/>
      <c r="J5" s="44"/>
      <c r="K5" s="44"/>
      <c r="L5" s="44"/>
      <c r="M5" s="45"/>
      <c r="N5" s="39"/>
    </row>
    <row r="6" spans="1:15" ht="15.75" thickBot="1" x14ac:dyDescent="0.3">
      <c r="A6" s="37"/>
      <c r="B6" s="42"/>
      <c r="C6" s="5" t="s">
        <v>5</v>
      </c>
      <c r="D6" s="6" t="s">
        <v>6</v>
      </c>
      <c r="E6" s="6" t="s">
        <v>7</v>
      </c>
      <c r="F6" s="7" t="s">
        <v>8</v>
      </c>
      <c r="G6" s="8" t="s">
        <v>20</v>
      </c>
      <c r="H6" s="6" t="s">
        <v>21</v>
      </c>
      <c r="I6" s="7" t="s">
        <v>29</v>
      </c>
      <c r="J6" s="6" t="s">
        <v>30</v>
      </c>
      <c r="K6" s="7" t="s">
        <v>31</v>
      </c>
      <c r="L6" s="6" t="s">
        <v>32</v>
      </c>
      <c r="M6" s="7" t="s">
        <v>33</v>
      </c>
      <c r="N6" s="40"/>
    </row>
    <row r="7" spans="1:15" ht="15.75" thickBot="1" x14ac:dyDescent="0.3">
      <c r="A7" s="9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  <c r="I7" s="10">
        <v>9</v>
      </c>
      <c r="J7" s="10">
        <v>10</v>
      </c>
      <c r="K7" s="10">
        <v>11</v>
      </c>
      <c r="L7" s="10">
        <v>12</v>
      </c>
      <c r="M7" s="10">
        <v>13</v>
      </c>
      <c r="N7" s="10" t="s">
        <v>9</v>
      </c>
    </row>
    <row r="8" spans="1:15" ht="15.75" thickBot="1" x14ac:dyDescent="0.3">
      <c r="A8" s="25" t="s">
        <v>15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7"/>
    </row>
    <row r="9" spans="1:15" s="23" customFormat="1" x14ac:dyDescent="0.25">
      <c r="A9" s="11" t="s">
        <v>25</v>
      </c>
      <c r="B9" s="12">
        <f>B10+B11+B12+B13</f>
        <v>268818258.39999998</v>
      </c>
      <c r="C9" s="12">
        <f t="shared" ref="C9:H9" si="0">C10+C11+C12+C13</f>
        <v>20987319.399999999</v>
      </c>
      <c r="D9" s="12">
        <f t="shared" si="0"/>
        <v>24296734.400000002</v>
      </c>
      <c r="E9" s="12">
        <f t="shared" si="0"/>
        <v>22637927.800000001</v>
      </c>
      <c r="F9" s="12">
        <f t="shared" si="0"/>
        <v>25096021.600000001</v>
      </c>
      <c r="G9" s="12">
        <f t="shared" si="0"/>
        <v>25096043.600000001</v>
      </c>
      <c r="H9" s="12">
        <f t="shared" si="0"/>
        <v>25117368.600000001</v>
      </c>
      <c r="I9" s="12">
        <f t="shared" ref="I9:J9" si="1">I10+I11+I12+I13</f>
        <v>25117368.600000001</v>
      </c>
      <c r="J9" s="12">
        <f t="shared" si="1"/>
        <v>25117368.600000001</v>
      </c>
      <c r="K9" s="12">
        <f t="shared" ref="K9:M9" si="2">K10+K11+K12+K13</f>
        <v>25117368.600000001</v>
      </c>
      <c r="L9" s="12">
        <f t="shared" si="2"/>
        <v>25117368.600000001</v>
      </c>
      <c r="M9" s="12">
        <f t="shared" si="2"/>
        <v>25117368.600000001</v>
      </c>
      <c r="N9" s="13"/>
    </row>
    <row r="10" spans="1:15" x14ac:dyDescent="0.25">
      <c r="A10" s="14" t="s">
        <v>10</v>
      </c>
      <c r="B10" s="15">
        <f>SUM(C10:M10)</f>
        <v>64439.9</v>
      </c>
      <c r="C10" s="15">
        <f t="shared" ref="C10:H13" si="3">C15+C20+C25</f>
        <v>0</v>
      </c>
      <c r="D10" s="15">
        <f>D15+D20+D25</f>
        <v>24039.599999999999</v>
      </c>
      <c r="E10" s="15">
        <f>E15+E20+E25</f>
        <v>40400.300000000003</v>
      </c>
      <c r="F10" s="15">
        <f t="shared" si="3"/>
        <v>0</v>
      </c>
      <c r="G10" s="15">
        <f t="shared" si="3"/>
        <v>0</v>
      </c>
      <c r="H10" s="15">
        <f t="shared" si="3"/>
        <v>0</v>
      </c>
      <c r="I10" s="15">
        <f t="shared" ref="I10:J10" si="4">I15+I20+I25</f>
        <v>0</v>
      </c>
      <c r="J10" s="15">
        <f t="shared" si="4"/>
        <v>0</v>
      </c>
      <c r="K10" s="15">
        <f t="shared" ref="K10:M10" si="5">K15+K20+K25</f>
        <v>0</v>
      </c>
      <c r="L10" s="15">
        <f t="shared" si="5"/>
        <v>0</v>
      </c>
      <c r="M10" s="15">
        <f t="shared" si="5"/>
        <v>0</v>
      </c>
      <c r="N10" s="16"/>
    </row>
    <row r="11" spans="1:15" x14ac:dyDescent="0.25">
      <c r="A11" s="14" t="s">
        <v>11</v>
      </c>
      <c r="B11" s="15">
        <f t="shared" ref="B11:B12" si="6">SUM(C11:M11)</f>
        <v>267162572.39999995</v>
      </c>
      <c r="C11" s="15">
        <f t="shared" si="3"/>
        <v>20987319.399999999</v>
      </c>
      <c r="D11" s="15">
        <f t="shared" si="3"/>
        <v>24138863.100000001</v>
      </c>
      <c r="E11" s="15">
        <f t="shared" ref="E11" si="7">E16+E21+E26</f>
        <v>22383003.100000001</v>
      </c>
      <c r="F11" s="15">
        <f t="shared" ref="F11:H11" si="8">F16+F21+F26</f>
        <v>24940679.600000001</v>
      </c>
      <c r="G11" s="15">
        <f t="shared" si="8"/>
        <v>24940679.600000001</v>
      </c>
      <c r="H11" s="15">
        <f t="shared" si="8"/>
        <v>24962004.600000001</v>
      </c>
      <c r="I11" s="15">
        <f t="shared" ref="I11:J11" si="9">I16+I21+I26</f>
        <v>24962004.600000001</v>
      </c>
      <c r="J11" s="15">
        <f t="shared" si="9"/>
        <v>24962004.600000001</v>
      </c>
      <c r="K11" s="15">
        <f t="shared" ref="K11:M11" si="10">K16+K21+K26</f>
        <v>24962004.600000001</v>
      </c>
      <c r="L11" s="15">
        <f t="shared" si="10"/>
        <v>24962004.600000001</v>
      </c>
      <c r="M11" s="15">
        <f t="shared" si="10"/>
        <v>24962004.600000001</v>
      </c>
      <c r="N11" s="16"/>
      <c r="O11" s="24"/>
    </row>
    <row r="12" spans="1:15" x14ac:dyDescent="0.25">
      <c r="A12" s="14" t="s">
        <v>12</v>
      </c>
      <c r="B12" s="15">
        <f t="shared" si="6"/>
        <v>1591246.1</v>
      </c>
      <c r="C12" s="15">
        <f t="shared" si="3"/>
        <v>0</v>
      </c>
      <c r="D12" s="15">
        <f t="shared" si="3"/>
        <v>133831.70000000001</v>
      </c>
      <c r="E12" s="15">
        <f t="shared" ref="E12" si="11">E17+E22+E27</f>
        <v>214524.4</v>
      </c>
      <c r="F12" s="15">
        <f t="shared" ref="F12:H12" si="12">F17+F22+F27</f>
        <v>155342</v>
      </c>
      <c r="G12" s="15">
        <f t="shared" si="12"/>
        <v>155364</v>
      </c>
      <c r="H12" s="15">
        <f t="shared" si="12"/>
        <v>155364</v>
      </c>
      <c r="I12" s="15">
        <f t="shared" ref="I12:J12" si="13">I17+I22+I27</f>
        <v>155364</v>
      </c>
      <c r="J12" s="15">
        <f t="shared" si="13"/>
        <v>155364</v>
      </c>
      <c r="K12" s="15">
        <f t="shared" ref="K12:M12" si="14">K17+K22+K27</f>
        <v>155364</v>
      </c>
      <c r="L12" s="15">
        <f t="shared" si="14"/>
        <v>155364</v>
      </c>
      <c r="M12" s="15">
        <f t="shared" si="14"/>
        <v>155364</v>
      </c>
      <c r="N12" s="16"/>
    </row>
    <row r="13" spans="1:15" ht="15.75" thickBot="1" x14ac:dyDescent="0.3">
      <c r="A13" s="17" t="s">
        <v>13</v>
      </c>
      <c r="B13" s="15">
        <f>SUM(C13:M13)</f>
        <v>0</v>
      </c>
      <c r="C13" s="15">
        <f t="shared" si="3"/>
        <v>0</v>
      </c>
      <c r="D13" s="15">
        <f t="shared" si="3"/>
        <v>0</v>
      </c>
      <c r="E13" s="15">
        <f t="shared" ref="E13" si="15">E18+E23+E28</f>
        <v>0</v>
      </c>
      <c r="F13" s="15">
        <f t="shared" si="3"/>
        <v>0</v>
      </c>
      <c r="G13" s="15">
        <f t="shared" si="3"/>
        <v>0</v>
      </c>
      <c r="H13" s="15">
        <f t="shared" si="3"/>
        <v>0</v>
      </c>
      <c r="I13" s="15">
        <f t="shared" ref="I13:J13" si="16">I18+I23+I28</f>
        <v>0</v>
      </c>
      <c r="J13" s="15">
        <f t="shared" si="16"/>
        <v>0</v>
      </c>
      <c r="K13" s="15">
        <f t="shared" ref="K13:M13" si="17">K18+K23+K28</f>
        <v>0</v>
      </c>
      <c r="L13" s="15">
        <f t="shared" si="17"/>
        <v>0</v>
      </c>
      <c r="M13" s="15">
        <f t="shared" si="17"/>
        <v>0</v>
      </c>
      <c r="N13" s="18"/>
    </row>
    <row r="14" spans="1:15" s="23" customFormat="1" x14ac:dyDescent="0.25">
      <c r="A14" s="11" t="s">
        <v>26</v>
      </c>
      <c r="B14" s="12">
        <f>B15+B16+B17+B18</f>
        <v>0</v>
      </c>
      <c r="C14" s="12">
        <f t="shared" ref="C14:H14" si="18">C15+C16+C17+C18</f>
        <v>0</v>
      </c>
      <c r="D14" s="12">
        <f t="shared" si="18"/>
        <v>0</v>
      </c>
      <c r="E14" s="12">
        <f t="shared" si="18"/>
        <v>0</v>
      </c>
      <c r="F14" s="12">
        <f t="shared" si="18"/>
        <v>0</v>
      </c>
      <c r="G14" s="12">
        <f t="shared" si="18"/>
        <v>0</v>
      </c>
      <c r="H14" s="12">
        <f t="shared" si="18"/>
        <v>0</v>
      </c>
      <c r="I14" s="12">
        <f t="shared" ref="I14:J14" si="19">I15+I16+I17+I18</f>
        <v>0</v>
      </c>
      <c r="J14" s="12">
        <f t="shared" si="19"/>
        <v>0</v>
      </c>
      <c r="K14" s="12">
        <f t="shared" ref="K14:M14" si="20">K15+K16+K17+K18</f>
        <v>0</v>
      </c>
      <c r="L14" s="12">
        <f t="shared" si="20"/>
        <v>0</v>
      </c>
      <c r="M14" s="12">
        <f t="shared" si="20"/>
        <v>0</v>
      </c>
      <c r="N14" s="13"/>
    </row>
    <row r="15" spans="1:15" x14ac:dyDescent="0.25">
      <c r="A15" s="14" t="s">
        <v>10</v>
      </c>
      <c r="B15" s="15">
        <f>SUM(C15:M15)</f>
        <v>0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6"/>
    </row>
    <row r="16" spans="1:15" x14ac:dyDescent="0.25">
      <c r="A16" s="14" t="s">
        <v>11</v>
      </c>
      <c r="B16" s="15">
        <f t="shared" ref="B16:B17" si="21">SUM(C16:M16)</f>
        <v>0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6"/>
    </row>
    <row r="17" spans="1:14" x14ac:dyDescent="0.25">
      <c r="A17" s="14" t="s">
        <v>12</v>
      </c>
      <c r="B17" s="15">
        <f t="shared" si="21"/>
        <v>0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6"/>
    </row>
    <row r="18" spans="1:14" ht="15.75" thickBot="1" x14ac:dyDescent="0.3">
      <c r="A18" s="17" t="s">
        <v>13</v>
      </c>
      <c r="B18" s="15">
        <f>SUM(C18:M18)</f>
        <v>0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8"/>
    </row>
    <row r="19" spans="1:14" s="23" customFormat="1" x14ac:dyDescent="0.25">
      <c r="A19" s="11" t="s">
        <v>27</v>
      </c>
      <c r="B19" s="12">
        <f>B20+B21+B22+B23</f>
        <v>0</v>
      </c>
      <c r="C19" s="12">
        <f t="shared" ref="C19:H19" si="22">C20+C21+C22+C23</f>
        <v>0</v>
      </c>
      <c r="D19" s="12">
        <f t="shared" si="22"/>
        <v>0</v>
      </c>
      <c r="E19" s="12">
        <f t="shared" si="22"/>
        <v>0</v>
      </c>
      <c r="F19" s="12">
        <f t="shared" si="22"/>
        <v>0</v>
      </c>
      <c r="G19" s="12">
        <f t="shared" si="22"/>
        <v>0</v>
      </c>
      <c r="H19" s="12">
        <f t="shared" si="22"/>
        <v>0</v>
      </c>
      <c r="I19" s="12">
        <f t="shared" ref="I19:J19" si="23">I20+I21+I22+I23</f>
        <v>0</v>
      </c>
      <c r="J19" s="12">
        <f t="shared" si="23"/>
        <v>0</v>
      </c>
      <c r="K19" s="12">
        <f t="shared" ref="K19:M19" si="24">K20+K21+K22+K23</f>
        <v>0</v>
      </c>
      <c r="L19" s="12">
        <f t="shared" si="24"/>
        <v>0</v>
      </c>
      <c r="M19" s="12">
        <f t="shared" si="24"/>
        <v>0</v>
      </c>
      <c r="N19" s="13"/>
    </row>
    <row r="20" spans="1:14" x14ac:dyDescent="0.25">
      <c r="A20" s="14" t="s">
        <v>10</v>
      </c>
      <c r="B20" s="15">
        <f>SUM(C20:H20)</f>
        <v>0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6"/>
    </row>
    <row r="21" spans="1:14" x14ac:dyDescent="0.25">
      <c r="A21" s="14" t="s">
        <v>11</v>
      </c>
      <c r="B21" s="15">
        <f t="shared" ref="B21:B23" si="25">SUM(C21:H21)</f>
        <v>0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6"/>
    </row>
    <row r="22" spans="1:14" x14ac:dyDescent="0.25">
      <c r="A22" s="14" t="s">
        <v>12</v>
      </c>
      <c r="B22" s="15">
        <f t="shared" si="25"/>
        <v>0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6"/>
    </row>
    <row r="23" spans="1:14" ht="15.75" thickBot="1" x14ac:dyDescent="0.3">
      <c r="A23" s="17" t="s">
        <v>13</v>
      </c>
      <c r="B23" s="15">
        <f t="shared" si="25"/>
        <v>0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8"/>
    </row>
    <row r="24" spans="1:14" s="23" customFormat="1" x14ac:dyDescent="0.25">
      <c r="A24" s="11" t="s">
        <v>28</v>
      </c>
      <c r="B24" s="12">
        <f>B25+B26+B27+B28</f>
        <v>268818258.39999998</v>
      </c>
      <c r="C24" s="12">
        <f t="shared" ref="C24:H24" si="26">C25+C26+C27+C28</f>
        <v>20987319.399999999</v>
      </c>
      <c r="D24" s="12">
        <f t="shared" si="26"/>
        <v>24296734.400000002</v>
      </c>
      <c r="E24" s="12">
        <f t="shared" si="26"/>
        <v>22637927.800000001</v>
      </c>
      <c r="F24" s="12">
        <f t="shared" si="26"/>
        <v>25096021.600000001</v>
      </c>
      <c r="G24" s="12">
        <f t="shared" si="26"/>
        <v>25096043.600000001</v>
      </c>
      <c r="H24" s="12">
        <f t="shared" si="26"/>
        <v>25117368.600000001</v>
      </c>
      <c r="I24" s="12">
        <f t="shared" ref="I24:J24" si="27">I25+I26+I27+I28</f>
        <v>25117368.600000001</v>
      </c>
      <c r="J24" s="12">
        <f t="shared" si="27"/>
        <v>25117368.600000001</v>
      </c>
      <c r="K24" s="12">
        <f t="shared" ref="K24:M24" si="28">K25+K26+K27+K28</f>
        <v>25117368.600000001</v>
      </c>
      <c r="L24" s="12">
        <f t="shared" si="28"/>
        <v>25117368.600000001</v>
      </c>
      <c r="M24" s="12">
        <f t="shared" si="28"/>
        <v>25117368.600000001</v>
      </c>
      <c r="N24" s="13"/>
    </row>
    <row r="25" spans="1:14" x14ac:dyDescent="0.25">
      <c r="A25" s="14" t="s">
        <v>10</v>
      </c>
      <c r="B25" s="15">
        <f>SUM(C25:M25)</f>
        <v>64439.9</v>
      </c>
      <c r="C25" s="15"/>
      <c r="D25" s="15">
        <v>24039.599999999999</v>
      </c>
      <c r="E25" s="15">
        <v>40400.300000000003</v>
      </c>
      <c r="F25" s="15"/>
      <c r="G25" s="15"/>
      <c r="H25" s="15"/>
      <c r="I25" s="15"/>
      <c r="J25" s="15"/>
      <c r="K25" s="15"/>
      <c r="L25" s="15"/>
      <c r="M25" s="15"/>
      <c r="N25" s="16"/>
    </row>
    <row r="26" spans="1:14" x14ac:dyDescent="0.25">
      <c r="A26" s="14" t="s">
        <v>11</v>
      </c>
      <c r="B26" s="15">
        <f t="shared" ref="B26:B27" si="29">SUM(C26:M26)</f>
        <v>267162572.39999995</v>
      </c>
      <c r="C26" s="15">
        <v>20987319.399999999</v>
      </c>
      <c r="D26" s="15">
        <v>24138863.100000001</v>
      </c>
      <c r="E26" s="15">
        <v>22383003.100000001</v>
      </c>
      <c r="F26" s="15">
        <v>24940679.600000001</v>
      </c>
      <c r="G26" s="15">
        <v>24940679.600000001</v>
      </c>
      <c r="H26" s="15">
        <v>24962004.600000001</v>
      </c>
      <c r="I26" s="15">
        <v>24962004.600000001</v>
      </c>
      <c r="J26" s="15">
        <v>24962004.600000001</v>
      </c>
      <c r="K26" s="15">
        <v>24962004.600000001</v>
      </c>
      <c r="L26" s="15">
        <v>24962004.600000001</v>
      </c>
      <c r="M26" s="15">
        <v>24962004.600000001</v>
      </c>
      <c r="N26" s="16"/>
    </row>
    <row r="27" spans="1:14" x14ac:dyDescent="0.25">
      <c r="A27" s="14" t="s">
        <v>12</v>
      </c>
      <c r="B27" s="15">
        <f t="shared" si="29"/>
        <v>1591246.1</v>
      </c>
      <c r="C27" s="15">
        <v>0</v>
      </c>
      <c r="D27" s="15">
        <v>133831.70000000001</v>
      </c>
      <c r="E27" s="15">
        <f>215056.4-532</f>
        <v>214524.4</v>
      </c>
      <c r="F27" s="15">
        <v>155342</v>
      </c>
      <c r="G27" s="15">
        <v>155364</v>
      </c>
      <c r="H27" s="15">
        <v>155364</v>
      </c>
      <c r="I27" s="15">
        <v>155364</v>
      </c>
      <c r="J27" s="15">
        <v>155364</v>
      </c>
      <c r="K27" s="15">
        <v>155364</v>
      </c>
      <c r="L27" s="15">
        <v>155364</v>
      </c>
      <c r="M27" s="15">
        <v>155364</v>
      </c>
      <c r="N27" s="16"/>
    </row>
    <row r="28" spans="1:14" ht="15.75" thickBot="1" x14ac:dyDescent="0.3">
      <c r="A28" s="17" t="s">
        <v>13</v>
      </c>
      <c r="B28" s="15">
        <f>SUM(C28:M28)</f>
        <v>0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8"/>
    </row>
    <row r="29" spans="1:14" ht="15.75" hidden="1" thickBot="1" x14ac:dyDescent="0.3">
      <c r="A29" s="25" t="s">
        <v>19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7"/>
    </row>
    <row r="30" spans="1:14" s="23" customFormat="1" hidden="1" x14ac:dyDescent="0.25">
      <c r="A30" s="11" t="s">
        <v>25</v>
      </c>
      <c r="B30" s="12">
        <f>B31+B32+B33+B34</f>
        <v>0</v>
      </c>
      <c r="C30" s="12">
        <f t="shared" ref="C30:H30" si="30">C31+C32+C33+C34</f>
        <v>0</v>
      </c>
      <c r="D30" s="12">
        <f t="shared" si="30"/>
        <v>0</v>
      </c>
      <c r="E30" s="12">
        <f t="shared" si="30"/>
        <v>0</v>
      </c>
      <c r="F30" s="12">
        <f t="shared" si="30"/>
        <v>0</v>
      </c>
      <c r="G30" s="12">
        <f t="shared" si="30"/>
        <v>0</v>
      </c>
      <c r="H30" s="12">
        <f t="shared" si="30"/>
        <v>0</v>
      </c>
      <c r="I30" s="12">
        <f t="shared" ref="I30:J30" si="31">I31+I32+I33+I34</f>
        <v>0</v>
      </c>
      <c r="J30" s="12">
        <f t="shared" si="31"/>
        <v>0</v>
      </c>
      <c r="K30" s="12">
        <f t="shared" ref="K30:M30" si="32">K31+K32+K33+K34</f>
        <v>0</v>
      </c>
      <c r="L30" s="12">
        <f t="shared" si="32"/>
        <v>0</v>
      </c>
      <c r="M30" s="12">
        <f t="shared" si="32"/>
        <v>0</v>
      </c>
      <c r="N30" s="13"/>
    </row>
    <row r="31" spans="1:14" hidden="1" x14ac:dyDescent="0.25">
      <c r="A31" s="14" t="s">
        <v>10</v>
      </c>
      <c r="B31" s="15">
        <f>SUM(C31:M31)</f>
        <v>0</v>
      </c>
      <c r="C31" s="15">
        <f t="shared" ref="C31:H34" si="33">C36+C41+C46</f>
        <v>0</v>
      </c>
      <c r="D31" s="15">
        <f t="shared" si="33"/>
        <v>0</v>
      </c>
      <c r="E31" s="15">
        <f t="shared" si="33"/>
        <v>0</v>
      </c>
      <c r="F31" s="15">
        <f t="shared" si="33"/>
        <v>0</v>
      </c>
      <c r="G31" s="15">
        <f t="shared" si="33"/>
        <v>0</v>
      </c>
      <c r="H31" s="15">
        <f t="shared" si="33"/>
        <v>0</v>
      </c>
      <c r="I31" s="15">
        <f t="shared" ref="I31:J31" si="34">I36+I41+I46</f>
        <v>0</v>
      </c>
      <c r="J31" s="15">
        <f t="shared" si="34"/>
        <v>0</v>
      </c>
      <c r="K31" s="15">
        <f t="shared" ref="K31:M31" si="35">K36+K41+K46</f>
        <v>0</v>
      </c>
      <c r="L31" s="15">
        <f t="shared" si="35"/>
        <v>0</v>
      </c>
      <c r="M31" s="15">
        <f t="shared" si="35"/>
        <v>0</v>
      </c>
      <c r="N31" s="16"/>
    </row>
    <row r="32" spans="1:14" hidden="1" x14ac:dyDescent="0.25">
      <c r="A32" s="14" t="s">
        <v>11</v>
      </c>
      <c r="B32" s="15">
        <f t="shared" ref="B32:B33" si="36">SUM(C32:M32)</f>
        <v>0</v>
      </c>
      <c r="C32" s="15">
        <f t="shared" si="33"/>
        <v>0</v>
      </c>
      <c r="D32" s="15">
        <f t="shared" si="33"/>
        <v>0</v>
      </c>
      <c r="E32" s="15">
        <f t="shared" si="33"/>
        <v>0</v>
      </c>
      <c r="F32" s="15">
        <f t="shared" si="33"/>
        <v>0</v>
      </c>
      <c r="G32" s="15">
        <f t="shared" si="33"/>
        <v>0</v>
      </c>
      <c r="H32" s="15">
        <f t="shared" si="33"/>
        <v>0</v>
      </c>
      <c r="I32" s="15">
        <f t="shared" ref="I32:J32" si="37">I37+I42+I47</f>
        <v>0</v>
      </c>
      <c r="J32" s="15">
        <f t="shared" si="37"/>
        <v>0</v>
      </c>
      <c r="K32" s="15">
        <f t="shared" ref="K32:M32" si="38">K37+K42+K47</f>
        <v>0</v>
      </c>
      <c r="L32" s="15">
        <f t="shared" si="38"/>
        <v>0</v>
      </c>
      <c r="M32" s="15">
        <f t="shared" si="38"/>
        <v>0</v>
      </c>
      <c r="N32" s="16"/>
    </row>
    <row r="33" spans="1:14" hidden="1" x14ac:dyDescent="0.25">
      <c r="A33" s="14" t="s">
        <v>12</v>
      </c>
      <c r="B33" s="15">
        <f t="shared" si="36"/>
        <v>0</v>
      </c>
      <c r="C33" s="15">
        <f t="shared" si="33"/>
        <v>0</v>
      </c>
      <c r="D33" s="15">
        <f t="shared" si="33"/>
        <v>0</v>
      </c>
      <c r="E33" s="15">
        <f t="shared" si="33"/>
        <v>0</v>
      </c>
      <c r="F33" s="15">
        <f t="shared" si="33"/>
        <v>0</v>
      </c>
      <c r="G33" s="15">
        <f t="shared" si="33"/>
        <v>0</v>
      </c>
      <c r="H33" s="15">
        <f t="shared" si="33"/>
        <v>0</v>
      </c>
      <c r="I33" s="15">
        <f t="shared" ref="I33:J33" si="39">I38+I43+I48</f>
        <v>0</v>
      </c>
      <c r="J33" s="15">
        <f t="shared" si="39"/>
        <v>0</v>
      </c>
      <c r="K33" s="15">
        <f t="shared" ref="K33:M33" si="40">K38+K43+K48</f>
        <v>0</v>
      </c>
      <c r="L33" s="15">
        <f t="shared" si="40"/>
        <v>0</v>
      </c>
      <c r="M33" s="15">
        <f t="shared" si="40"/>
        <v>0</v>
      </c>
      <c r="N33" s="16"/>
    </row>
    <row r="34" spans="1:14" ht="15.75" hidden="1" thickBot="1" x14ac:dyDescent="0.3">
      <c r="A34" s="17" t="s">
        <v>13</v>
      </c>
      <c r="B34" s="15">
        <f>SUM(C34:M34)</f>
        <v>0</v>
      </c>
      <c r="C34" s="15">
        <f t="shared" si="33"/>
        <v>0</v>
      </c>
      <c r="D34" s="15">
        <f t="shared" si="33"/>
        <v>0</v>
      </c>
      <c r="E34" s="15">
        <f t="shared" si="33"/>
        <v>0</v>
      </c>
      <c r="F34" s="15">
        <f t="shared" si="33"/>
        <v>0</v>
      </c>
      <c r="G34" s="15">
        <f t="shared" si="33"/>
        <v>0</v>
      </c>
      <c r="H34" s="15">
        <f t="shared" si="33"/>
        <v>0</v>
      </c>
      <c r="I34" s="15">
        <f t="shared" ref="I34:J34" si="41">I39+I44+I49</f>
        <v>0</v>
      </c>
      <c r="J34" s="15">
        <f t="shared" si="41"/>
        <v>0</v>
      </c>
      <c r="K34" s="15">
        <f t="shared" ref="K34:M34" si="42">K39+K44+K49</f>
        <v>0</v>
      </c>
      <c r="L34" s="15">
        <f t="shared" si="42"/>
        <v>0</v>
      </c>
      <c r="M34" s="15">
        <f t="shared" si="42"/>
        <v>0</v>
      </c>
      <c r="N34" s="18"/>
    </row>
    <row r="35" spans="1:14" s="23" customFormat="1" hidden="1" x14ac:dyDescent="0.25">
      <c r="A35" s="11" t="s">
        <v>26</v>
      </c>
      <c r="B35" s="12">
        <f>B36+B37+B38+B39</f>
        <v>0</v>
      </c>
      <c r="C35" s="12">
        <f t="shared" ref="C35:H35" si="43">C36+C37+C38+C39</f>
        <v>0</v>
      </c>
      <c r="D35" s="12">
        <f t="shared" si="43"/>
        <v>0</v>
      </c>
      <c r="E35" s="12">
        <f t="shared" si="43"/>
        <v>0</v>
      </c>
      <c r="F35" s="12">
        <f t="shared" si="43"/>
        <v>0</v>
      </c>
      <c r="G35" s="12">
        <f t="shared" si="43"/>
        <v>0</v>
      </c>
      <c r="H35" s="12">
        <f t="shared" si="43"/>
        <v>0</v>
      </c>
      <c r="I35" s="12">
        <f t="shared" ref="I35:J35" si="44">I36+I37+I38+I39</f>
        <v>0</v>
      </c>
      <c r="J35" s="12">
        <f t="shared" si="44"/>
        <v>0</v>
      </c>
      <c r="K35" s="12">
        <f t="shared" ref="K35:M35" si="45">K36+K37+K38+K39</f>
        <v>0</v>
      </c>
      <c r="L35" s="12">
        <f t="shared" si="45"/>
        <v>0</v>
      </c>
      <c r="M35" s="12">
        <f t="shared" si="45"/>
        <v>0</v>
      </c>
      <c r="N35" s="13"/>
    </row>
    <row r="36" spans="1:14" hidden="1" x14ac:dyDescent="0.25">
      <c r="A36" s="14" t="s">
        <v>10</v>
      </c>
      <c r="B36" s="15">
        <f>SUM(C36:M36)</f>
        <v>0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6"/>
    </row>
    <row r="37" spans="1:14" hidden="1" x14ac:dyDescent="0.25">
      <c r="A37" s="14" t="s">
        <v>11</v>
      </c>
      <c r="B37" s="15">
        <f t="shared" ref="B37:B38" si="46">SUM(C37:M37)</f>
        <v>0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6"/>
    </row>
    <row r="38" spans="1:14" hidden="1" x14ac:dyDescent="0.25">
      <c r="A38" s="14" t="s">
        <v>12</v>
      </c>
      <c r="B38" s="15">
        <f t="shared" si="46"/>
        <v>0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6"/>
    </row>
    <row r="39" spans="1:14" ht="15.75" hidden="1" thickBot="1" x14ac:dyDescent="0.3">
      <c r="A39" s="17" t="s">
        <v>13</v>
      </c>
      <c r="B39" s="15">
        <f>SUM(C39:M39)</f>
        <v>0</v>
      </c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8"/>
    </row>
    <row r="40" spans="1:14" s="23" customFormat="1" hidden="1" x14ac:dyDescent="0.25">
      <c r="A40" s="11" t="s">
        <v>27</v>
      </c>
      <c r="B40" s="12">
        <f>B41+B42+B43+B44</f>
        <v>0</v>
      </c>
      <c r="C40" s="12">
        <f t="shared" ref="C40:H40" si="47">C41+C42+C43+C44</f>
        <v>0</v>
      </c>
      <c r="D40" s="12">
        <f t="shared" si="47"/>
        <v>0</v>
      </c>
      <c r="E40" s="12">
        <f t="shared" si="47"/>
        <v>0</v>
      </c>
      <c r="F40" s="12">
        <f t="shared" si="47"/>
        <v>0</v>
      </c>
      <c r="G40" s="12">
        <f t="shared" si="47"/>
        <v>0</v>
      </c>
      <c r="H40" s="12">
        <f t="shared" si="47"/>
        <v>0</v>
      </c>
      <c r="I40" s="12">
        <f t="shared" ref="I40:J40" si="48">I41+I42+I43+I44</f>
        <v>0</v>
      </c>
      <c r="J40" s="12">
        <f t="shared" si="48"/>
        <v>0</v>
      </c>
      <c r="K40" s="12">
        <f t="shared" ref="K40:M40" si="49">K41+K42+K43+K44</f>
        <v>0</v>
      </c>
      <c r="L40" s="12">
        <f t="shared" si="49"/>
        <v>0</v>
      </c>
      <c r="M40" s="12">
        <f t="shared" si="49"/>
        <v>0</v>
      </c>
      <c r="N40" s="13"/>
    </row>
    <row r="41" spans="1:14" hidden="1" x14ac:dyDescent="0.25">
      <c r="A41" s="14" t="s">
        <v>10</v>
      </c>
      <c r="B41" s="15">
        <f>SUM(C41:H41)</f>
        <v>0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6"/>
    </row>
    <row r="42" spans="1:14" hidden="1" x14ac:dyDescent="0.25">
      <c r="A42" s="14" t="s">
        <v>11</v>
      </c>
      <c r="B42" s="15">
        <f t="shared" ref="B42:B44" si="50">SUM(C42:H42)</f>
        <v>0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6"/>
    </row>
    <row r="43" spans="1:14" hidden="1" x14ac:dyDescent="0.25">
      <c r="A43" s="14" t="s">
        <v>12</v>
      </c>
      <c r="B43" s="15">
        <f t="shared" si="50"/>
        <v>0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6"/>
    </row>
    <row r="44" spans="1:14" ht="15.75" hidden="1" thickBot="1" x14ac:dyDescent="0.3">
      <c r="A44" s="17" t="s">
        <v>13</v>
      </c>
      <c r="B44" s="15">
        <f t="shared" si="50"/>
        <v>0</v>
      </c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8"/>
    </row>
    <row r="45" spans="1:14" s="23" customFormat="1" hidden="1" x14ac:dyDescent="0.25">
      <c r="A45" s="11" t="s">
        <v>28</v>
      </c>
      <c r="B45" s="12">
        <f>B46+B47+B48+B49</f>
        <v>0</v>
      </c>
      <c r="C45" s="12">
        <f t="shared" ref="C45:H45" si="51">C46+C47+C48+C49</f>
        <v>0</v>
      </c>
      <c r="D45" s="12">
        <f t="shared" si="51"/>
        <v>0</v>
      </c>
      <c r="E45" s="12">
        <f t="shared" si="51"/>
        <v>0</v>
      </c>
      <c r="F45" s="12">
        <f t="shared" si="51"/>
        <v>0</v>
      </c>
      <c r="G45" s="12">
        <f t="shared" si="51"/>
        <v>0</v>
      </c>
      <c r="H45" s="12">
        <f t="shared" si="51"/>
        <v>0</v>
      </c>
      <c r="I45" s="12">
        <f t="shared" ref="I45:J45" si="52">I46+I47+I48+I49</f>
        <v>0</v>
      </c>
      <c r="J45" s="12">
        <f t="shared" si="52"/>
        <v>0</v>
      </c>
      <c r="K45" s="12">
        <f t="shared" ref="K45:M45" si="53">K46+K47+K48+K49</f>
        <v>0</v>
      </c>
      <c r="L45" s="12">
        <f t="shared" si="53"/>
        <v>0</v>
      </c>
      <c r="M45" s="12">
        <f t="shared" si="53"/>
        <v>0</v>
      </c>
      <c r="N45" s="13"/>
    </row>
    <row r="46" spans="1:14" s="23" customFormat="1" hidden="1" x14ac:dyDescent="0.25">
      <c r="A46" s="14" t="s">
        <v>10</v>
      </c>
      <c r="B46" s="15">
        <f>SUM(C46:M46)</f>
        <v>0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6"/>
    </row>
    <row r="47" spans="1:14" hidden="1" x14ac:dyDescent="0.25">
      <c r="A47" s="14" t="s">
        <v>11</v>
      </c>
      <c r="B47" s="15">
        <f>SUM(C47:M47)</f>
        <v>0</v>
      </c>
      <c r="C47" s="15">
        <v>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6"/>
    </row>
    <row r="48" spans="1:14" hidden="1" x14ac:dyDescent="0.25">
      <c r="A48" s="14" t="s">
        <v>12</v>
      </c>
      <c r="B48" s="15">
        <f t="shared" ref="B48" si="54">SUM(C48:M48)</f>
        <v>0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6"/>
    </row>
    <row r="49" spans="1:14" ht="15.75" hidden="1" thickBot="1" x14ac:dyDescent="0.3">
      <c r="A49" s="17" t="s">
        <v>13</v>
      </c>
      <c r="B49" s="15">
        <f>SUM(C49:M49)</f>
        <v>0</v>
      </c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8"/>
    </row>
    <row r="50" spans="1:14" ht="15.75" hidden="1" thickBot="1" x14ac:dyDescent="0.3">
      <c r="A50" s="25" t="s">
        <v>16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7"/>
    </row>
    <row r="51" spans="1:14" s="23" customFormat="1" hidden="1" x14ac:dyDescent="0.25">
      <c r="A51" s="11" t="s">
        <v>25</v>
      </c>
      <c r="B51" s="12">
        <f>B52+B53+B54+B55</f>
        <v>0</v>
      </c>
      <c r="C51" s="12">
        <f t="shared" ref="C51:H51" si="55">C52+C53+C54+C55</f>
        <v>0</v>
      </c>
      <c r="D51" s="12">
        <f t="shared" si="55"/>
        <v>0</v>
      </c>
      <c r="E51" s="12">
        <f t="shared" si="55"/>
        <v>0</v>
      </c>
      <c r="F51" s="12">
        <f t="shared" si="55"/>
        <v>0</v>
      </c>
      <c r="G51" s="12">
        <f t="shared" si="55"/>
        <v>0</v>
      </c>
      <c r="H51" s="12">
        <f t="shared" si="55"/>
        <v>0</v>
      </c>
      <c r="I51" s="12">
        <f t="shared" ref="I51:J51" si="56">I52+I53+I54+I55</f>
        <v>0</v>
      </c>
      <c r="J51" s="12">
        <f t="shared" si="56"/>
        <v>0</v>
      </c>
      <c r="K51" s="12">
        <f t="shared" ref="K51:M51" si="57">K52+K53+K54+K55</f>
        <v>0</v>
      </c>
      <c r="L51" s="12">
        <f t="shared" si="57"/>
        <v>0</v>
      </c>
      <c r="M51" s="12">
        <f t="shared" si="57"/>
        <v>0</v>
      </c>
      <c r="N51" s="13"/>
    </row>
    <row r="52" spans="1:14" hidden="1" x14ac:dyDescent="0.25">
      <c r="A52" s="14" t="s">
        <v>10</v>
      </c>
      <c r="B52" s="15">
        <f>SUM(C52:M52)</f>
        <v>0</v>
      </c>
      <c r="C52" s="15">
        <f t="shared" ref="C52:H55" si="58">C57+C62+C67</f>
        <v>0</v>
      </c>
      <c r="D52" s="15">
        <f t="shared" si="58"/>
        <v>0</v>
      </c>
      <c r="E52" s="15">
        <f t="shared" si="58"/>
        <v>0</v>
      </c>
      <c r="F52" s="15">
        <f t="shared" si="58"/>
        <v>0</v>
      </c>
      <c r="G52" s="15">
        <f t="shared" si="58"/>
        <v>0</v>
      </c>
      <c r="H52" s="15">
        <f t="shared" si="58"/>
        <v>0</v>
      </c>
      <c r="I52" s="15">
        <f t="shared" ref="I52:J52" si="59">I57+I62+I67</f>
        <v>0</v>
      </c>
      <c r="J52" s="15">
        <f t="shared" si="59"/>
        <v>0</v>
      </c>
      <c r="K52" s="15">
        <f t="shared" ref="K52:M52" si="60">K57+K62+K67</f>
        <v>0</v>
      </c>
      <c r="L52" s="15">
        <f t="shared" si="60"/>
        <v>0</v>
      </c>
      <c r="M52" s="15">
        <f t="shared" si="60"/>
        <v>0</v>
      </c>
      <c r="N52" s="16"/>
    </row>
    <row r="53" spans="1:14" hidden="1" x14ac:dyDescent="0.25">
      <c r="A53" s="14" t="s">
        <v>11</v>
      </c>
      <c r="B53" s="15">
        <f t="shared" ref="B53:B54" si="61">SUM(C53:M53)</f>
        <v>0</v>
      </c>
      <c r="C53" s="15">
        <f t="shared" si="58"/>
        <v>0</v>
      </c>
      <c r="D53" s="15">
        <f t="shared" si="58"/>
        <v>0</v>
      </c>
      <c r="E53" s="15">
        <f t="shared" si="58"/>
        <v>0</v>
      </c>
      <c r="F53" s="15">
        <f t="shared" si="58"/>
        <v>0</v>
      </c>
      <c r="G53" s="15">
        <f t="shared" si="58"/>
        <v>0</v>
      </c>
      <c r="H53" s="15">
        <f t="shared" si="58"/>
        <v>0</v>
      </c>
      <c r="I53" s="15">
        <f t="shared" ref="I53:J53" si="62">I58+I63+I68</f>
        <v>0</v>
      </c>
      <c r="J53" s="15">
        <f t="shared" si="62"/>
        <v>0</v>
      </c>
      <c r="K53" s="15">
        <f t="shared" ref="K53:M53" si="63">K58+K63+K68</f>
        <v>0</v>
      </c>
      <c r="L53" s="15">
        <f t="shared" si="63"/>
        <v>0</v>
      </c>
      <c r="M53" s="15">
        <f t="shared" si="63"/>
        <v>0</v>
      </c>
      <c r="N53" s="16"/>
    </row>
    <row r="54" spans="1:14" hidden="1" x14ac:dyDescent="0.25">
      <c r="A54" s="14" t="s">
        <v>12</v>
      </c>
      <c r="B54" s="15">
        <f t="shared" si="61"/>
        <v>0</v>
      </c>
      <c r="C54" s="15">
        <f t="shared" si="58"/>
        <v>0</v>
      </c>
      <c r="D54" s="15">
        <f t="shared" si="58"/>
        <v>0</v>
      </c>
      <c r="E54" s="15">
        <f t="shared" si="58"/>
        <v>0</v>
      </c>
      <c r="F54" s="15">
        <f t="shared" si="58"/>
        <v>0</v>
      </c>
      <c r="G54" s="15">
        <f t="shared" si="58"/>
        <v>0</v>
      </c>
      <c r="H54" s="15">
        <f t="shared" si="58"/>
        <v>0</v>
      </c>
      <c r="I54" s="15">
        <f t="shared" ref="I54:J54" si="64">I59+I64+I69</f>
        <v>0</v>
      </c>
      <c r="J54" s="15">
        <f t="shared" si="64"/>
        <v>0</v>
      </c>
      <c r="K54" s="15">
        <f t="shared" ref="K54:M54" si="65">K59+K64+K69</f>
        <v>0</v>
      </c>
      <c r="L54" s="15">
        <f t="shared" si="65"/>
        <v>0</v>
      </c>
      <c r="M54" s="15">
        <f t="shared" si="65"/>
        <v>0</v>
      </c>
      <c r="N54" s="16"/>
    </row>
    <row r="55" spans="1:14" ht="15.75" hidden="1" thickBot="1" x14ac:dyDescent="0.3">
      <c r="A55" s="17" t="s">
        <v>13</v>
      </c>
      <c r="B55" s="15">
        <f>SUM(C55:M55)</f>
        <v>0</v>
      </c>
      <c r="C55" s="15">
        <f t="shared" si="58"/>
        <v>0</v>
      </c>
      <c r="D55" s="15">
        <f t="shared" si="58"/>
        <v>0</v>
      </c>
      <c r="E55" s="15">
        <f t="shared" si="58"/>
        <v>0</v>
      </c>
      <c r="F55" s="15">
        <f t="shared" si="58"/>
        <v>0</v>
      </c>
      <c r="G55" s="15">
        <f t="shared" si="58"/>
        <v>0</v>
      </c>
      <c r="H55" s="15">
        <f t="shared" si="58"/>
        <v>0</v>
      </c>
      <c r="I55" s="15">
        <f t="shared" ref="I55:J55" si="66">I60+I65+I70</f>
        <v>0</v>
      </c>
      <c r="J55" s="15">
        <f t="shared" si="66"/>
        <v>0</v>
      </c>
      <c r="K55" s="15">
        <f t="shared" ref="K55:M55" si="67">K60+K65+K70</f>
        <v>0</v>
      </c>
      <c r="L55" s="15">
        <f t="shared" si="67"/>
        <v>0</v>
      </c>
      <c r="M55" s="15">
        <f t="shared" si="67"/>
        <v>0</v>
      </c>
      <c r="N55" s="18"/>
    </row>
    <row r="56" spans="1:14" s="23" customFormat="1" hidden="1" x14ac:dyDescent="0.25">
      <c r="A56" s="11" t="s">
        <v>26</v>
      </c>
      <c r="B56" s="12">
        <f>B57+B58+B59+B60</f>
        <v>0</v>
      </c>
      <c r="C56" s="12">
        <f t="shared" ref="C56:H56" si="68">C57+C58+C59+C60</f>
        <v>0</v>
      </c>
      <c r="D56" s="12">
        <f t="shared" si="68"/>
        <v>0</v>
      </c>
      <c r="E56" s="12">
        <f t="shared" si="68"/>
        <v>0</v>
      </c>
      <c r="F56" s="12">
        <f t="shared" si="68"/>
        <v>0</v>
      </c>
      <c r="G56" s="12">
        <f t="shared" si="68"/>
        <v>0</v>
      </c>
      <c r="H56" s="12">
        <f t="shared" si="68"/>
        <v>0</v>
      </c>
      <c r="I56" s="12">
        <f t="shared" ref="I56:J56" si="69">I57+I58+I59+I60</f>
        <v>0</v>
      </c>
      <c r="J56" s="12">
        <f t="shared" si="69"/>
        <v>0</v>
      </c>
      <c r="K56" s="12">
        <f t="shared" ref="K56:M56" si="70">K57+K58+K59+K60</f>
        <v>0</v>
      </c>
      <c r="L56" s="12">
        <f t="shared" si="70"/>
        <v>0</v>
      </c>
      <c r="M56" s="12">
        <f t="shared" si="70"/>
        <v>0</v>
      </c>
      <c r="N56" s="13"/>
    </row>
    <row r="57" spans="1:14" hidden="1" x14ac:dyDescent="0.25">
      <c r="A57" s="14" t="s">
        <v>10</v>
      </c>
      <c r="B57" s="15">
        <f>SUM(C57:M57)</f>
        <v>0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6"/>
    </row>
    <row r="58" spans="1:14" hidden="1" x14ac:dyDescent="0.25">
      <c r="A58" s="14" t="s">
        <v>11</v>
      </c>
      <c r="B58" s="15">
        <f t="shared" ref="B58:B59" si="71">SUM(C58:M58)</f>
        <v>0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6"/>
    </row>
    <row r="59" spans="1:14" hidden="1" x14ac:dyDescent="0.25">
      <c r="A59" s="14" t="s">
        <v>12</v>
      </c>
      <c r="B59" s="15">
        <f t="shared" si="71"/>
        <v>0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6"/>
    </row>
    <row r="60" spans="1:14" ht="15.75" hidden="1" thickBot="1" x14ac:dyDescent="0.3">
      <c r="A60" s="17" t="s">
        <v>13</v>
      </c>
      <c r="B60" s="15">
        <f>SUM(C60:M60)</f>
        <v>0</v>
      </c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8"/>
    </row>
    <row r="61" spans="1:14" s="23" customFormat="1" hidden="1" x14ac:dyDescent="0.25">
      <c r="A61" s="11" t="s">
        <v>27</v>
      </c>
      <c r="B61" s="12">
        <f>B62+B63+B64+B65</f>
        <v>0</v>
      </c>
      <c r="C61" s="12">
        <f t="shared" ref="C61:H61" si="72">C62+C63+C64+C65</f>
        <v>0</v>
      </c>
      <c r="D61" s="12">
        <f t="shared" si="72"/>
        <v>0</v>
      </c>
      <c r="E61" s="12">
        <f t="shared" si="72"/>
        <v>0</v>
      </c>
      <c r="F61" s="12">
        <f t="shared" si="72"/>
        <v>0</v>
      </c>
      <c r="G61" s="12">
        <f t="shared" si="72"/>
        <v>0</v>
      </c>
      <c r="H61" s="12">
        <f t="shared" si="72"/>
        <v>0</v>
      </c>
      <c r="I61" s="12">
        <f t="shared" ref="I61:J61" si="73">I62+I63+I64+I65</f>
        <v>0</v>
      </c>
      <c r="J61" s="12">
        <f t="shared" si="73"/>
        <v>0</v>
      </c>
      <c r="K61" s="12">
        <f t="shared" ref="K61:M61" si="74">K62+K63+K64+K65</f>
        <v>0</v>
      </c>
      <c r="L61" s="12">
        <f t="shared" si="74"/>
        <v>0</v>
      </c>
      <c r="M61" s="12">
        <f t="shared" si="74"/>
        <v>0</v>
      </c>
      <c r="N61" s="13"/>
    </row>
    <row r="62" spans="1:14" hidden="1" x14ac:dyDescent="0.25">
      <c r="A62" s="14" t="s">
        <v>10</v>
      </c>
      <c r="B62" s="15">
        <f>SUM(C62:H62)</f>
        <v>0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6"/>
    </row>
    <row r="63" spans="1:14" hidden="1" x14ac:dyDescent="0.25">
      <c r="A63" s="14" t="s">
        <v>11</v>
      </c>
      <c r="B63" s="15">
        <f t="shared" ref="B63:B65" si="75">SUM(C63:H63)</f>
        <v>0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6"/>
    </row>
    <row r="64" spans="1:14" hidden="1" x14ac:dyDescent="0.25">
      <c r="A64" s="14" t="s">
        <v>12</v>
      </c>
      <c r="B64" s="15">
        <f t="shared" si="75"/>
        <v>0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6"/>
    </row>
    <row r="65" spans="1:14" ht="15.75" hidden="1" thickBot="1" x14ac:dyDescent="0.3">
      <c r="A65" s="17" t="s">
        <v>13</v>
      </c>
      <c r="B65" s="15">
        <f t="shared" si="75"/>
        <v>0</v>
      </c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8"/>
    </row>
    <row r="66" spans="1:14" s="23" customFormat="1" hidden="1" x14ac:dyDescent="0.25">
      <c r="A66" s="11" t="s">
        <v>28</v>
      </c>
      <c r="B66" s="12">
        <f>B67+B68+B69+B70</f>
        <v>0</v>
      </c>
      <c r="C66" s="12">
        <f t="shared" ref="C66:H66" si="76">C67+C68+C69+C70</f>
        <v>0</v>
      </c>
      <c r="D66" s="12">
        <f t="shared" si="76"/>
        <v>0</v>
      </c>
      <c r="E66" s="12">
        <f t="shared" si="76"/>
        <v>0</v>
      </c>
      <c r="F66" s="12">
        <f t="shared" si="76"/>
        <v>0</v>
      </c>
      <c r="G66" s="12">
        <f t="shared" si="76"/>
        <v>0</v>
      </c>
      <c r="H66" s="12">
        <f t="shared" si="76"/>
        <v>0</v>
      </c>
      <c r="I66" s="12">
        <f t="shared" ref="I66:J66" si="77">I67+I68+I69+I70</f>
        <v>0</v>
      </c>
      <c r="J66" s="12">
        <f t="shared" si="77"/>
        <v>0</v>
      </c>
      <c r="K66" s="12">
        <f t="shared" ref="K66:M66" si="78">K67+K68+K69+K70</f>
        <v>0</v>
      </c>
      <c r="L66" s="12">
        <f t="shared" si="78"/>
        <v>0</v>
      </c>
      <c r="M66" s="12">
        <f t="shared" si="78"/>
        <v>0</v>
      </c>
      <c r="N66" s="13"/>
    </row>
    <row r="67" spans="1:14" s="23" customFormat="1" hidden="1" x14ac:dyDescent="0.25">
      <c r="A67" s="14" t="s">
        <v>10</v>
      </c>
      <c r="B67" s="15">
        <f>SUM(C67:M67)</f>
        <v>0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6"/>
    </row>
    <row r="68" spans="1:14" hidden="1" x14ac:dyDescent="0.25">
      <c r="A68" s="14" t="s">
        <v>11</v>
      </c>
      <c r="B68" s="15">
        <f>SUM(C68:M68)</f>
        <v>0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6"/>
    </row>
    <row r="69" spans="1:14" hidden="1" x14ac:dyDescent="0.25">
      <c r="A69" s="14" t="s">
        <v>12</v>
      </c>
      <c r="B69" s="15">
        <f t="shared" ref="B69" si="79">SUM(C69:M69)</f>
        <v>0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6"/>
    </row>
    <row r="70" spans="1:14" ht="15.75" hidden="1" thickBot="1" x14ac:dyDescent="0.3">
      <c r="A70" s="17" t="s">
        <v>13</v>
      </c>
      <c r="B70" s="15">
        <f>SUM(C70:M70)</f>
        <v>0</v>
      </c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8"/>
    </row>
    <row r="71" spans="1:14" ht="15.75" thickBot="1" x14ac:dyDescent="0.3">
      <c r="A71" s="25" t="s">
        <v>17</v>
      </c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7"/>
    </row>
    <row r="72" spans="1:14" s="23" customFormat="1" x14ac:dyDescent="0.25">
      <c r="A72" s="11" t="s">
        <v>25</v>
      </c>
      <c r="B72" s="12">
        <f>B73+B74+B75+B76</f>
        <v>32500</v>
      </c>
      <c r="C72" s="12">
        <f t="shared" ref="C72:H72" si="80">C73+C74+C75+C76</f>
        <v>3500</v>
      </c>
      <c r="D72" s="12">
        <f t="shared" si="80"/>
        <v>2000</v>
      </c>
      <c r="E72" s="12">
        <f t="shared" si="80"/>
        <v>2000</v>
      </c>
      <c r="F72" s="12">
        <f t="shared" si="80"/>
        <v>2000</v>
      </c>
      <c r="G72" s="12">
        <f t="shared" si="80"/>
        <v>2000</v>
      </c>
      <c r="H72" s="12">
        <f t="shared" si="80"/>
        <v>3500</v>
      </c>
      <c r="I72" s="12">
        <f t="shared" ref="I72:J72" si="81">I73+I74+I75+I76</f>
        <v>3500</v>
      </c>
      <c r="J72" s="12">
        <f t="shared" si="81"/>
        <v>3500</v>
      </c>
      <c r="K72" s="12">
        <f t="shared" ref="K72:M72" si="82">K73+K74+K75+K76</f>
        <v>3500</v>
      </c>
      <c r="L72" s="12">
        <f t="shared" si="82"/>
        <v>3500</v>
      </c>
      <c r="M72" s="12">
        <f t="shared" si="82"/>
        <v>3500</v>
      </c>
      <c r="N72" s="13"/>
    </row>
    <row r="73" spans="1:14" x14ac:dyDescent="0.25">
      <c r="A73" s="14" t="s">
        <v>10</v>
      </c>
      <c r="B73" s="15">
        <f>SUM(C73:M73)</f>
        <v>0</v>
      </c>
      <c r="C73" s="15">
        <f t="shared" ref="C73:H76" si="83">C78+C83+C88</f>
        <v>0</v>
      </c>
      <c r="D73" s="15">
        <f t="shared" si="83"/>
        <v>0</v>
      </c>
      <c r="E73" s="15">
        <f t="shared" si="83"/>
        <v>0</v>
      </c>
      <c r="F73" s="15">
        <f t="shared" si="83"/>
        <v>0</v>
      </c>
      <c r="G73" s="15">
        <f t="shared" si="83"/>
        <v>0</v>
      </c>
      <c r="H73" s="15">
        <f t="shared" si="83"/>
        <v>0</v>
      </c>
      <c r="I73" s="15">
        <f t="shared" ref="I73:J73" si="84">I78+I83+I88</f>
        <v>0</v>
      </c>
      <c r="J73" s="15">
        <f t="shared" si="84"/>
        <v>0</v>
      </c>
      <c r="K73" s="15">
        <f t="shared" ref="K73:M73" si="85">K78+K83+K88</f>
        <v>0</v>
      </c>
      <c r="L73" s="15">
        <f t="shared" si="85"/>
        <v>0</v>
      </c>
      <c r="M73" s="15">
        <f t="shared" si="85"/>
        <v>0</v>
      </c>
      <c r="N73" s="16"/>
    </row>
    <row r="74" spans="1:14" x14ac:dyDescent="0.25">
      <c r="A74" s="14" t="s">
        <v>11</v>
      </c>
      <c r="B74" s="15">
        <f t="shared" ref="B74:B75" si="86">SUM(C74:M74)</f>
        <v>32500</v>
      </c>
      <c r="C74" s="15">
        <f t="shared" si="83"/>
        <v>3500</v>
      </c>
      <c r="D74" s="15">
        <f t="shared" si="83"/>
        <v>2000</v>
      </c>
      <c r="E74" s="15">
        <f t="shared" si="83"/>
        <v>2000</v>
      </c>
      <c r="F74" s="15">
        <f t="shared" si="83"/>
        <v>2000</v>
      </c>
      <c r="G74" s="15">
        <f t="shared" si="83"/>
        <v>2000</v>
      </c>
      <c r="H74" s="15">
        <f t="shared" si="83"/>
        <v>3500</v>
      </c>
      <c r="I74" s="15">
        <f t="shared" ref="I74:J74" si="87">I79+I84+I89</f>
        <v>3500</v>
      </c>
      <c r="J74" s="15">
        <f t="shared" si="87"/>
        <v>3500</v>
      </c>
      <c r="K74" s="15">
        <f t="shared" ref="K74:M74" si="88">K79+K84+K89</f>
        <v>3500</v>
      </c>
      <c r="L74" s="15">
        <f t="shared" si="88"/>
        <v>3500</v>
      </c>
      <c r="M74" s="15">
        <f t="shared" si="88"/>
        <v>3500</v>
      </c>
      <c r="N74" s="16"/>
    </row>
    <row r="75" spans="1:14" x14ac:dyDescent="0.25">
      <c r="A75" s="14" t="s">
        <v>12</v>
      </c>
      <c r="B75" s="15">
        <f t="shared" si="86"/>
        <v>0</v>
      </c>
      <c r="C75" s="15">
        <f t="shared" si="83"/>
        <v>0</v>
      </c>
      <c r="D75" s="15">
        <f t="shared" si="83"/>
        <v>0</v>
      </c>
      <c r="E75" s="15">
        <f t="shared" si="83"/>
        <v>0</v>
      </c>
      <c r="F75" s="15">
        <f t="shared" si="83"/>
        <v>0</v>
      </c>
      <c r="G75" s="15">
        <f t="shared" si="83"/>
        <v>0</v>
      </c>
      <c r="H75" s="15">
        <f t="shared" si="83"/>
        <v>0</v>
      </c>
      <c r="I75" s="15">
        <f t="shared" ref="I75:J75" si="89">I80+I85+I90</f>
        <v>0</v>
      </c>
      <c r="J75" s="15">
        <f t="shared" si="89"/>
        <v>0</v>
      </c>
      <c r="K75" s="15">
        <f t="shared" ref="K75:M75" si="90">K80+K85+K90</f>
        <v>0</v>
      </c>
      <c r="L75" s="15">
        <f t="shared" si="90"/>
        <v>0</v>
      </c>
      <c r="M75" s="15">
        <f t="shared" si="90"/>
        <v>0</v>
      </c>
      <c r="N75" s="16"/>
    </row>
    <row r="76" spans="1:14" ht="15.75" thickBot="1" x14ac:dyDescent="0.3">
      <c r="A76" s="17" t="s">
        <v>13</v>
      </c>
      <c r="B76" s="15">
        <f>SUM(C76:M76)</f>
        <v>0</v>
      </c>
      <c r="C76" s="15">
        <f t="shared" si="83"/>
        <v>0</v>
      </c>
      <c r="D76" s="15">
        <f t="shared" si="83"/>
        <v>0</v>
      </c>
      <c r="E76" s="15">
        <f t="shared" si="83"/>
        <v>0</v>
      </c>
      <c r="F76" s="15">
        <f t="shared" si="83"/>
        <v>0</v>
      </c>
      <c r="G76" s="15">
        <f t="shared" si="83"/>
        <v>0</v>
      </c>
      <c r="H76" s="15">
        <f t="shared" si="83"/>
        <v>0</v>
      </c>
      <c r="I76" s="15">
        <f t="shared" ref="I76:J76" si="91">I81+I86+I91</f>
        <v>0</v>
      </c>
      <c r="J76" s="15">
        <f t="shared" si="91"/>
        <v>0</v>
      </c>
      <c r="K76" s="15">
        <f t="shared" ref="K76:M76" si="92">K81+K86+K91</f>
        <v>0</v>
      </c>
      <c r="L76" s="15">
        <f t="shared" si="92"/>
        <v>0</v>
      </c>
      <c r="M76" s="15">
        <f t="shared" si="92"/>
        <v>0</v>
      </c>
      <c r="N76" s="18"/>
    </row>
    <row r="77" spans="1:14" s="23" customFormat="1" x14ac:dyDescent="0.25">
      <c r="A77" s="11" t="s">
        <v>26</v>
      </c>
      <c r="B77" s="12">
        <f>B78+B79+B80+B81</f>
        <v>0</v>
      </c>
      <c r="C77" s="12">
        <f t="shared" ref="C77:H77" si="93">C78+C79+C80+C81</f>
        <v>0</v>
      </c>
      <c r="D77" s="12">
        <f t="shared" si="93"/>
        <v>0</v>
      </c>
      <c r="E77" s="12">
        <f t="shared" si="93"/>
        <v>0</v>
      </c>
      <c r="F77" s="12">
        <f t="shared" si="93"/>
        <v>0</v>
      </c>
      <c r="G77" s="12">
        <f t="shared" si="93"/>
        <v>0</v>
      </c>
      <c r="H77" s="12">
        <f t="shared" si="93"/>
        <v>0</v>
      </c>
      <c r="I77" s="12">
        <f t="shared" ref="I77:J77" si="94">I78+I79+I80+I81</f>
        <v>0</v>
      </c>
      <c r="J77" s="12">
        <f t="shared" si="94"/>
        <v>0</v>
      </c>
      <c r="K77" s="12">
        <f t="shared" ref="K77:M77" si="95">K78+K79+K80+K81</f>
        <v>0</v>
      </c>
      <c r="L77" s="12">
        <f t="shared" si="95"/>
        <v>0</v>
      </c>
      <c r="M77" s="12">
        <f t="shared" si="95"/>
        <v>0</v>
      </c>
      <c r="N77" s="13"/>
    </row>
    <row r="78" spans="1:14" x14ac:dyDescent="0.25">
      <c r="A78" s="14" t="s">
        <v>10</v>
      </c>
      <c r="B78" s="15">
        <f>SUM(C78:M78)</f>
        <v>0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6"/>
    </row>
    <row r="79" spans="1:14" x14ac:dyDescent="0.25">
      <c r="A79" s="14" t="s">
        <v>11</v>
      </c>
      <c r="B79" s="15">
        <f t="shared" ref="B79:B80" si="96">SUM(C79:M79)</f>
        <v>0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6"/>
    </row>
    <row r="80" spans="1:14" x14ac:dyDescent="0.25">
      <c r="A80" s="14" t="s">
        <v>12</v>
      </c>
      <c r="B80" s="15">
        <f t="shared" si="96"/>
        <v>0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6"/>
    </row>
    <row r="81" spans="1:14" ht="15.75" thickBot="1" x14ac:dyDescent="0.3">
      <c r="A81" s="17" t="s">
        <v>13</v>
      </c>
      <c r="B81" s="15">
        <f>SUM(C81:M81)</f>
        <v>0</v>
      </c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8"/>
    </row>
    <row r="82" spans="1:14" s="23" customFormat="1" x14ac:dyDescent="0.25">
      <c r="A82" s="11" t="s">
        <v>27</v>
      </c>
      <c r="B82" s="12">
        <f>B83+B84+B85+B86</f>
        <v>0</v>
      </c>
      <c r="C82" s="12">
        <f t="shared" ref="C82:H82" si="97">C83+C84+C85+C86</f>
        <v>0</v>
      </c>
      <c r="D82" s="12">
        <f t="shared" si="97"/>
        <v>0</v>
      </c>
      <c r="E82" s="12">
        <f t="shared" si="97"/>
        <v>0</v>
      </c>
      <c r="F82" s="12">
        <f t="shared" si="97"/>
        <v>0</v>
      </c>
      <c r="G82" s="12">
        <f t="shared" si="97"/>
        <v>0</v>
      </c>
      <c r="H82" s="12">
        <f t="shared" si="97"/>
        <v>0</v>
      </c>
      <c r="I82" s="12">
        <f t="shared" ref="I82:J82" si="98">I83+I84+I85+I86</f>
        <v>0</v>
      </c>
      <c r="J82" s="12">
        <f t="shared" si="98"/>
        <v>0</v>
      </c>
      <c r="K82" s="12">
        <f t="shared" ref="K82:M82" si="99">K83+K84+K85+K86</f>
        <v>0</v>
      </c>
      <c r="L82" s="12">
        <f t="shared" si="99"/>
        <v>0</v>
      </c>
      <c r="M82" s="12">
        <f t="shared" si="99"/>
        <v>0</v>
      </c>
      <c r="N82" s="13"/>
    </row>
    <row r="83" spans="1:14" x14ac:dyDescent="0.25">
      <c r="A83" s="14" t="s">
        <v>10</v>
      </c>
      <c r="B83" s="15">
        <f>SUM(C83:H83)</f>
        <v>0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6"/>
    </row>
    <row r="84" spans="1:14" x14ac:dyDescent="0.25">
      <c r="A84" s="14" t="s">
        <v>11</v>
      </c>
      <c r="B84" s="15">
        <f t="shared" ref="B84:B86" si="100">SUM(C84:H84)</f>
        <v>0</v>
      </c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6"/>
    </row>
    <row r="85" spans="1:14" x14ac:dyDescent="0.25">
      <c r="A85" s="14" t="s">
        <v>12</v>
      </c>
      <c r="B85" s="15">
        <f t="shared" si="100"/>
        <v>0</v>
      </c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6"/>
    </row>
    <row r="86" spans="1:14" ht="15.75" thickBot="1" x14ac:dyDescent="0.3">
      <c r="A86" s="17" t="s">
        <v>13</v>
      </c>
      <c r="B86" s="15">
        <f t="shared" si="100"/>
        <v>0</v>
      </c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8"/>
    </row>
    <row r="87" spans="1:14" s="23" customFormat="1" x14ac:dyDescent="0.25">
      <c r="A87" s="11" t="s">
        <v>28</v>
      </c>
      <c r="B87" s="12">
        <f>B88+B89+B90+B91</f>
        <v>32500</v>
      </c>
      <c r="C87" s="12">
        <f t="shared" ref="C87:H87" si="101">C88+C89+C90+C91</f>
        <v>3500</v>
      </c>
      <c r="D87" s="12">
        <f t="shared" si="101"/>
        <v>2000</v>
      </c>
      <c r="E87" s="12">
        <f t="shared" si="101"/>
        <v>2000</v>
      </c>
      <c r="F87" s="12">
        <f t="shared" si="101"/>
        <v>2000</v>
      </c>
      <c r="G87" s="12">
        <f t="shared" si="101"/>
        <v>2000</v>
      </c>
      <c r="H87" s="12">
        <f t="shared" si="101"/>
        <v>3500</v>
      </c>
      <c r="I87" s="12">
        <f t="shared" ref="I87:J87" si="102">I88+I89+I90+I91</f>
        <v>3500</v>
      </c>
      <c r="J87" s="12">
        <f t="shared" si="102"/>
        <v>3500</v>
      </c>
      <c r="K87" s="12">
        <f t="shared" ref="K87:M87" si="103">K88+K89+K90+K91</f>
        <v>3500</v>
      </c>
      <c r="L87" s="12">
        <f t="shared" si="103"/>
        <v>3500</v>
      </c>
      <c r="M87" s="12">
        <f t="shared" si="103"/>
        <v>3500</v>
      </c>
      <c r="N87" s="13"/>
    </row>
    <row r="88" spans="1:14" s="23" customFormat="1" x14ac:dyDescent="0.25">
      <c r="A88" s="14" t="s">
        <v>10</v>
      </c>
      <c r="B88" s="15">
        <f>SUM(C88:M88)</f>
        <v>0</v>
      </c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6"/>
    </row>
    <row r="89" spans="1:14" x14ac:dyDescent="0.25">
      <c r="A89" s="14" t="s">
        <v>11</v>
      </c>
      <c r="B89" s="15">
        <f>SUM(C89:M89)</f>
        <v>32500</v>
      </c>
      <c r="C89" s="15">
        <v>3500</v>
      </c>
      <c r="D89" s="15">
        <v>2000</v>
      </c>
      <c r="E89" s="15">
        <v>2000</v>
      </c>
      <c r="F89" s="15">
        <v>2000</v>
      </c>
      <c r="G89" s="15">
        <v>2000</v>
      </c>
      <c r="H89" s="15">
        <v>3500</v>
      </c>
      <c r="I89" s="15">
        <v>3500</v>
      </c>
      <c r="J89" s="15">
        <v>3500</v>
      </c>
      <c r="K89" s="15">
        <v>3500</v>
      </c>
      <c r="L89" s="15">
        <v>3500</v>
      </c>
      <c r="M89" s="15">
        <v>3500</v>
      </c>
      <c r="N89" s="16"/>
    </row>
    <row r="90" spans="1:14" x14ac:dyDescent="0.25">
      <c r="A90" s="14" t="s">
        <v>12</v>
      </c>
      <c r="B90" s="15">
        <f t="shared" ref="B90" si="104">SUM(C90:M90)</f>
        <v>0</v>
      </c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6"/>
    </row>
    <row r="91" spans="1:14" ht="15.75" thickBot="1" x14ac:dyDescent="0.3">
      <c r="A91" s="17" t="s">
        <v>13</v>
      </c>
      <c r="B91" s="15">
        <f>SUM(C91:M91)</f>
        <v>0</v>
      </c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8"/>
    </row>
    <row r="92" spans="1:14" ht="15.75" thickBot="1" x14ac:dyDescent="0.3">
      <c r="A92" s="25" t="s">
        <v>18</v>
      </c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7"/>
    </row>
    <row r="93" spans="1:14" s="23" customFormat="1" x14ac:dyDescent="0.25">
      <c r="A93" s="11" t="s">
        <v>25</v>
      </c>
      <c r="B93" s="12">
        <f>B94+B95+B96+B97</f>
        <v>139701</v>
      </c>
      <c r="C93" s="12">
        <f t="shared" ref="C93:H93" si="105">C94+C95+C96+C97</f>
        <v>51</v>
      </c>
      <c r="D93" s="12">
        <f t="shared" si="105"/>
        <v>0</v>
      </c>
      <c r="E93" s="12">
        <f t="shared" si="105"/>
        <v>0</v>
      </c>
      <c r="F93" s="12">
        <f t="shared" si="105"/>
        <v>0</v>
      </c>
      <c r="G93" s="12">
        <f t="shared" si="105"/>
        <v>0</v>
      </c>
      <c r="H93" s="12">
        <f t="shared" si="105"/>
        <v>23275</v>
      </c>
      <c r="I93" s="12">
        <f t="shared" ref="I93:J93" si="106">I94+I95+I96+I97</f>
        <v>23275</v>
      </c>
      <c r="J93" s="12">
        <f t="shared" si="106"/>
        <v>23275</v>
      </c>
      <c r="K93" s="12">
        <f t="shared" ref="K93:M93" si="107">K94+K95+K96+K97</f>
        <v>23275</v>
      </c>
      <c r="L93" s="12">
        <f t="shared" si="107"/>
        <v>23275</v>
      </c>
      <c r="M93" s="12">
        <f t="shared" si="107"/>
        <v>23275</v>
      </c>
      <c r="N93" s="13"/>
    </row>
    <row r="94" spans="1:14" x14ac:dyDescent="0.25">
      <c r="A94" s="14" t="s">
        <v>10</v>
      </c>
      <c r="B94" s="15">
        <f>SUM(C94:M94)</f>
        <v>0</v>
      </c>
      <c r="C94" s="15">
        <f t="shared" ref="C94:H97" si="108">C99+C104+C109</f>
        <v>0</v>
      </c>
      <c r="D94" s="15">
        <f t="shared" si="108"/>
        <v>0</v>
      </c>
      <c r="E94" s="15">
        <f t="shared" si="108"/>
        <v>0</v>
      </c>
      <c r="F94" s="15">
        <f t="shared" si="108"/>
        <v>0</v>
      </c>
      <c r="G94" s="15">
        <f t="shared" si="108"/>
        <v>0</v>
      </c>
      <c r="H94" s="15">
        <f t="shared" si="108"/>
        <v>0</v>
      </c>
      <c r="I94" s="15">
        <f t="shared" ref="I94:J94" si="109">I99+I104+I109</f>
        <v>0</v>
      </c>
      <c r="J94" s="15">
        <f t="shared" si="109"/>
        <v>0</v>
      </c>
      <c r="K94" s="15">
        <f t="shared" ref="K94:M94" si="110">K99+K104+K109</f>
        <v>0</v>
      </c>
      <c r="L94" s="15">
        <f t="shared" si="110"/>
        <v>0</v>
      </c>
      <c r="M94" s="15">
        <f t="shared" si="110"/>
        <v>0</v>
      </c>
      <c r="N94" s="16"/>
    </row>
    <row r="95" spans="1:14" x14ac:dyDescent="0.25">
      <c r="A95" s="14" t="s">
        <v>11</v>
      </c>
      <c r="B95" s="15">
        <f t="shared" ref="B95:B96" si="111">SUM(C95:M95)</f>
        <v>139701</v>
      </c>
      <c r="C95" s="15">
        <f t="shared" si="108"/>
        <v>51</v>
      </c>
      <c r="D95" s="15">
        <f t="shared" si="108"/>
        <v>0</v>
      </c>
      <c r="E95" s="15">
        <f t="shared" si="108"/>
        <v>0</v>
      </c>
      <c r="F95" s="15">
        <f t="shared" si="108"/>
        <v>0</v>
      </c>
      <c r="G95" s="15">
        <f t="shared" si="108"/>
        <v>0</v>
      </c>
      <c r="H95" s="15">
        <f t="shared" si="108"/>
        <v>23275</v>
      </c>
      <c r="I95" s="15">
        <f t="shared" ref="I95:J95" si="112">I100+I105+I110</f>
        <v>23275</v>
      </c>
      <c r="J95" s="15">
        <f t="shared" si="112"/>
        <v>23275</v>
      </c>
      <c r="K95" s="15">
        <f t="shared" ref="K95:M95" si="113">K100+K105+K110</f>
        <v>23275</v>
      </c>
      <c r="L95" s="15">
        <f t="shared" si="113"/>
        <v>23275</v>
      </c>
      <c r="M95" s="15">
        <f t="shared" si="113"/>
        <v>23275</v>
      </c>
      <c r="N95" s="16"/>
    </row>
    <row r="96" spans="1:14" x14ac:dyDescent="0.25">
      <c r="A96" s="14" t="s">
        <v>12</v>
      </c>
      <c r="B96" s="15">
        <f t="shared" si="111"/>
        <v>0</v>
      </c>
      <c r="C96" s="15">
        <f t="shared" si="108"/>
        <v>0</v>
      </c>
      <c r="D96" s="15">
        <f t="shared" si="108"/>
        <v>0</v>
      </c>
      <c r="E96" s="15">
        <f t="shared" si="108"/>
        <v>0</v>
      </c>
      <c r="F96" s="15">
        <f t="shared" si="108"/>
        <v>0</v>
      </c>
      <c r="G96" s="15">
        <f t="shared" si="108"/>
        <v>0</v>
      </c>
      <c r="H96" s="15">
        <f t="shared" si="108"/>
        <v>0</v>
      </c>
      <c r="I96" s="15">
        <f t="shared" ref="I96:J96" si="114">I101+I106+I111</f>
        <v>0</v>
      </c>
      <c r="J96" s="15">
        <f t="shared" si="114"/>
        <v>0</v>
      </c>
      <c r="K96" s="15">
        <f t="shared" ref="K96:M96" si="115">K101+K106+K111</f>
        <v>0</v>
      </c>
      <c r="L96" s="15">
        <f t="shared" si="115"/>
        <v>0</v>
      </c>
      <c r="M96" s="15">
        <f t="shared" si="115"/>
        <v>0</v>
      </c>
      <c r="N96" s="16"/>
    </row>
    <row r="97" spans="1:14" ht="15.75" thickBot="1" x14ac:dyDescent="0.3">
      <c r="A97" s="17" t="s">
        <v>13</v>
      </c>
      <c r="B97" s="15">
        <f>SUM(C97:M97)</f>
        <v>0</v>
      </c>
      <c r="C97" s="15">
        <f t="shared" si="108"/>
        <v>0</v>
      </c>
      <c r="D97" s="15">
        <f t="shared" si="108"/>
        <v>0</v>
      </c>
      <c r="E97" s="15">
        <f t="shared" si="108"/>
        <v>0</v>
      </c>
      <c r="F97" s="15">
        <f t="shared" si="108"/>
        <v>0</v>
      </c>
      <c r="G97" s="15">
        <f t="shared" si="108"/>
        <v>0</v>
      </c>
      <c r="H97" s="15">
        <f t="shared" si="108"/>
        <v>0</v>
      </c>
      <c r="I97" s="15">
        <f t="shared" ref="I97:J97" si="116">I102+I107+I112</f>
        <v>0</v>
      </c>
      <c r="J97" s="15">
        <f t="shared" si="116"/>
        <v>0</v>
      </c>
      <c r="K97" s="15">
        <f t="shared" ref="K97:M97" si="117">K102+K107+K112</f>
        <v>0</v>
      </c>
      <c r="L97" s="15">
        <f t="shared" si="117"/>
        <v>0</v>
      </c>
      <c r="M97" s="15">
        <f t="shared" si="117"/>
        <v>0</v>
      </c>
      <c r="N97" s="18"/>
    </row>
    <row r="98" spans="1:14" s="23" customFormat="1" x14ac:dyDescent="0.25">
      <c r="A98" s="11" t="s">
        <v>26</v>
      </c>
      <c r="B98" s="12">
        <f>B99+B100+B101+B102</f>
        <v>0</v>
      </c>
      <c r="C98" s="12">
        <f t="shared" ref="C98:H98" si="118">C99+C100+C101+C102</f>
        <v>0</v>
      </c>
      <c r="D98" s="12">
        <f t="shared" si="118"/>
        <v>0</v>
      </c>
      <c r="E98" s="12">
        <f t="shared" si="118"/>
        <v>0</v>
      </c>
      <c r="F98" s="12">
        <f t="shared" si="118"/>
        <v>0</v>
      </c>
      <c r="G98" s="12">
        <f t="shared" si="118"/>
        <v>0</v>
      </c>
      <c r="H98" s="12">
        <f t="shared" si="118"/>
        <v>0</v>
      </c>
      <c r="I98" s="12">
        <f t="shared" ref="I98:J98" si="119">I99+I100+I101+I102</f>
        <v>0</v>
      </c>
      <c r="J98" s="12">
        <f t="shared" si="119"/>
        <v>0</v>
      </c>
      <c r="K98" s="12">
        <f t="shared" ref="K98:M98" si="120">K99+K100+K101+K102</f>
        <v>0</v>
      </c>
      <c r="L98" s="12">
        <f t="shared" si="120"/>
        <v>0</v>
      </c>
      <c r="M98" s="12">
        <f t="shared" si="120"/>
        <v>0</v>
      </c>
      <c r="N98" s="13"/>
    </row>
    <row r="99" spans="1:14" x14ac:dyDescent="0.25">
      <c r="A99" s="14" t="s">
        <v>10</v>
      </c>
      <c r="B99" s="15">
        <f>SUM(C99:M99)</f>
        <v>0</v>
      </c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6"/>
    </row>
    <row r="100" spans="1:14" x14ac:dyDescent="0.25">
      <c r="A100" s="14" t="s">
        <v>11</v>
      </c>
      <c r="B100" s="15">
        <f t="shared" ref="B100:B101" si="121">SUM(C100:M100)</f>
        <v>0</v>
      </c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6"/>
    </row>
    <row r="101" spans="1:14" x14ac:dyDescent="0.25">
      <c r="A101" s="14" t="s">
        <v>12</v>
      </c>
      <c r="B101" s="15">
        <f t="shared" si="121"/>
        <v>0</v>
      </c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6"/>
    </row>
    <row r="102" spans="1:14" ht="15.75" thickBot="1" x14ac:dyDescent="0.3">
      <c r="A102" s="17" t="s">
        <v>13</v>
      </c>
      <c r="B102" s="15">
        <f>SUM(C102:M102)</f>
        <v>0</v>
      </c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8"/>
    </row>
    <row r="103" spans="1:14" s="23" customFormat="1" x14ac:dyDescent="0.25">
      <c r="A103" s="11" t="s">
        <v>27</v>
      </c>
      <c r="B103" s="12">
        <f>B104+B105+B106+B107</f>
        <v>0</v>
      </c>
      <c r="C103" s="12">
        <f t="shared" ref="C103:H103" si="122">C104+C105+C106+C107</f>
        <v>0</v>
      </c>
      <c r="D103" s="12">
        <f t="shared" si="122"/>
        <v>0</v>
      </c>
      <c r="E103" s="12">
        <f t="shared" si="122"/>
        <v>0</v>
      </c>
      <c r="F103" s="12">
        <f t="shared" si="122"/>
        <v>0</v>
      </c>
      <c r="G103" s="12">
        <f t="shared" si="122"/>
        <v>0</v>
      </c>
      <c r="H103" s="12">
        <f t="shared" si="122"/>
        <v>0</v>
      </c>
      <c r="I103" s="12">
        <f t="shared" ref="I103:J103" si="123">I104+I105+I106+I107</f>
        <v>0</v>
      </c>
      <c r="J103" s="12">
        <f t="shared" si="123"/>
        <v>0</v>
      </c>
      <c r="K103" s="12">
        <f t="shared" ref="K103:M103" si="124">K104+K105+K106+K107</f>
        <v>0</v>
      </c>
      <c r="L103" s="12">
        <f t="shared" si="124"/>
        <v>0</v>
      </c>
      <c r="M103" s="12">
        <f t="shared" si="124"/>
        <v>0</v>
      </c>
      <c r="N103" s="13"/>
    </row>
    <row r="104" spans="1:14" x14ac:dyDescent="0.25">
      <c r="A104" s="14" t="s">
        <v>10</v>
      </c>
      <c r="B104" s="15">
        <f>SUM(C104:H104)</f>
        <v>0</v>
      </c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6"/>
    </row>
    <row r="105" spans="1:14" x14ac:dyDescent="0.25">
      <c r="A105" s="14" t="s">
        <v>11</v>
      </c>
      <c r="B105" s="15">
        <f t="shared" ref="B105:B107" si="125">SUM(C105:H105)</f>
        <v>0</v>
      </c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6"/>
    </row>
    <row r="106" spans="1:14" x14ac:dyDescent="0.25">
      <c r="A106" s="14" t="s">
        <v>12</v>
      </c>
      <c r="B106" s="15">
        <f t="shared" si="125"/>
        <v>0</v>
      </c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6"/>
    </row>
    <row r="107" spans="1:14" ht="15.75" thickBot="1" x14ac:dyDescent="0.3">
      <c r="A107" s="17" t="s">
        <v>13</v>
      </c>
      <c r="B107" s="15">
        <f t="shared" si="125"/>
        <v>0</v>
      </c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8"/>
    </row>
    <row r="108" spans="1:14" s="23" customFormat="1" x14ac:dyDescent="0.25">
      <c r="A108" s="11" t="s">
        <v>28</v>
      </c>
      <c r="B108" s="12">
        <f>B109+B110+B111+B112</f>
        <v>139701</v>
      </c>
      <c r="C108" s="12">
        <f t="shared" ref="C108:H108" si="126">C109+C110+C111+C112</f>
        <v>51</v>
      </c>
      <c r="D108" s="12">
        <f t="shared" si="126"/>
        <v>0</v>
      </c>
      <c r="E108" s="12">
        <f t="shared" si="126"/>
        <v>0</v>
      </c>
      <c r="F108" s="12">
        <f t="shared" si="126"/>
        <v>0</v>
      </c>
      <c r="G108" s="12">
        <f t="shared" si="126"/>
        <v>0</v>
      </c>
      <c r="H108" s="12">
        <f t="shared" si="126"/>
        <v>23275</v>
      </c>
      <c r="I108" s="12">
        <f t="shared" ref="I108:J108" si="127">I109+I110+I111+I112</f>
        <v>23275</v>
      </c>
      <c r="J108" s="12">
        <f t="shared" si="127"/>
        <v>23275</v>
      </c>
      <c r="K108" s="12">
        <f t="shared" ref="K108:M108" si="128">K109+K110+K111+K112</f>
        <v>23275</v>
      </c>
      <c r="L108" s="12">
        <f t="shared" si="128"/>
        <v>23275</v>
      </c>
      <c r="M108" s="12">
        <f t="shared" si="128"/>
        <v>23275</v>
      </c>
      <c r="N108" s="13"/>
    </row>
    <row r="109" spans="1:14" s="23" customFormat="1" x14ac:dyDescent="0.25">
      <c r="A109" s="14" t="s">
        <v>10</v>
      </c>
      <c r="B109" s="15">
        <f>SUM(C109:M109)</f>
        <v>0</v>
      </c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6"/>
    </row>
    <row r="110" spans="1:14" x14ac:dyDescent="0.25">
      <c r="A110" s="14" t="s">
        <v>11</v>
      </c>
      <c r="B110" s="15">
        <f>SUM(C110:M110)</f>
        <v>139701</v>
      </c>
      <c r="C110" s="15">
        <v>51</v>
      </c>
      <c r="D110" s="15">
        <v>0</v>
      </c>
      <c r="E110" s="15">
        <v>0</v>
      </c>
      <c r="F110" s="15">
        <v>0</v>
      </c>
      <c r="G110" s="15">
        <v>0</v>
      </c>
      <c r="H110" s="15">
        <v>23275</v>
      </c>
      <c r="I110" s="15">
        <v>23275</v>
      </c>
      <c r="J110" s="15">
        <v>23275</v>
      </c>
      <c r="K110" s="15">
        <v>23275</v>
      </c>
      <c r="L110" s="15">
        <v>23275</v>
      </c>
      <c r="M110" s="15">
        <v>23275</v>
      </c>
      <c r="N110" s="16"/>
    </row>
    <row r="111" spans="1:14" x14ac:dyDescent="0.25">
      <c r="A111" s="14" t="s">
        <v>12</v>
      </c>
      <c r="B111" s="15">
        <f t="shared" ref="B111" si="129">SUM(C111:M111)</f>
        <v>0</v>
      </c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6"/>
    </row>
    <row r="112" spans="1:14" ht="15.75" thickBot="1" x14ac:dyDescent="0.3">
      <c r="A112" s="17" t="s">
        <v>13</v>
      </c>
      <c r="B112" s="15">
        <f>SUM(C112:M112)</f>
        <v>0</v>
      </c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8"/>
    </row>
    <row r="113" spans="1:14" ht="15.75" thickBot="1" x14ac:dyDescent="0.3">
      <c r="A113" s="25" t="s">
        <v>22</v>
      </c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7"/>
    </row>
    <row r="114" spans="1:14" s="23" customFormat="1" x14ac:dyDescent="0.25">
      <c r="A114" s="11" t="s">
        <v>25</v>
      </c>
      <c r="B114" s="12">
        <f>B115+B116+B117+B118</f>
        <v>70674242.55539</v>
      </c>
      <c r="C114" s="12">
        <f t="shared" ref="C114:H114" si="130">C115+C116+C117+C118</f>
        <v>4169094.8000000003</v>
      </c>
      <c r="D114" s="12">
        <f t="shared" si="130"/>
        <v>1745709.5</v>
      </c>
      <c r="E114" s="12">
        <f t="shared" si="130"/>
        <v>2532966.8553900002</v>
      </c>
      <c r="F114" s="12">
        <f t="shared" si="130"/>
        <v>1341177.3</v>
      </c>
      <c r="G114" s="12">
        <f t="shared" si="130"/>
        <v>1264494.1000000001</v>
      </c>
      <c r="H114" s="12">
        <f t="shared" si="130"/>
        <v>11952200</v>
      </c>
      <c r="I114" s="12">
        <f t="shared" ref="I114:J114" si="131">I115+I116+I117+I118</f>
        <v>8766000</v>
      </c>
      <c r="J114" s="12">
        <f t="shared" si="131"/>
        <v>9485500</v>
      </c>
      <c r="K114" s="12">
        <f t="shared" ref="K114:M114" si="132">K115+K116+K117+K118</f>
        <v>10844300</v>
      </c>
      <c r="L114" s="12">
        <f t="shared" si="132"/>
        <v>9724400</v>
      </c>
      <c r="M114" s="12">
        <f t="shared" si="132"/>
        <v>8848400</v>
      </c>
      <c r="N114" s="13"/>
    </row>
    <row r="115" spans="1:14" x14ac:dyDescent="0.25">
      <c r="A115" s="14" t="s">
        <v>10</v>
      </c>
      <c r="B115" s="15">
        <f>SUM(C115:M115)</f>
        <v>2461916.9</v>
      </c>
      <c r="C115" s="15">
        <f t="shared" ref="C115:H118" si="133">C120+C125+C130</f>
        <v>908328.5</v>
      </c>
      <c r="D115" s="15">
        <f t="shared" si="133"/>
        <v>683196</v>
      </c>
      <c r="E115" s="15">
        <f t="shared" si="133"/>
        <v>870392.4</v>
      </c>
      <c r="F115" s="15">
        <f t="shared" si="133"/>
        <v>0</v>
      </c>
      <c r="G115" s="15">
        <f t="shared" si="133"/>
        <v>0</v>
      </c>
      <c r="H115" s="15">
        <f t="shared" si="133"/>
        <v>0</v>
      </c>
      <c r="I115" s="15">
        <f t="shared" ref="I115:J115" si="134">I120+I125+I130</f>
        <v>0</v>
      </c>
      <c r="J115" s="15">
        <f t="shared" si="134"/>
        <v>0</v>
      </c>
      <c r="K115" s="15">
        <f t="shared" ref="K115:M115" si="135">K120+K125+K130</f>
        <v>0</v>
      </c>
      <c r="L115" s="15">
        <f t="shared" si="135"/>
        <v>0</v>
      </c>
      <c r="M115" s="15">
        <f t="shared" si="135"/>
        <v>0</v>
      </c>
      <c r="N115" s="20"/>
    </row>
    <row r="116" spans="1:14" x14ac:dyDescent="0.25">
      <c r="A116" s="14" t="s">
        <v>11</v>
      </c>
      <c r="B116" s="15">
        <f t="shared" ref="B116:B117" si="136">SUM(C116:M116)</f>
        <v>67672329.155389994</v>
      </c>
      <c r="C116" s="15">
        <f t="shared" si="133"/>
        <v>2849446.1</v>
      </c>
      <c r="D116" s="15">
        <f t="shared" si="133"/>
        <v>1051671.8999999999</v>
      </c>
      <c r="E116" s="15">
        <f t="shared" si="133"/>
        <v>1563739.7553900001</v>
      </c>
      <c r="F116" s="15">
        <f t="shared" si="133"/>
        <v>1331177.3</v>
      </c>
      <c r="G116" s="15">
        <f t="shared" si="133"/>
        <v>1255494.1000000001</v>
      </c>
      <c r="H116" s="15">
        <f t="shared" si="133"/>
        <v>11952200</v>
      </c>
      <c r="I116" s="15">
        <f t="shared" ref="I116:J116" si="137">I121+I126+I131</f>
        <v>8766000</v>
      </c>
      <c r="J116" s="15">
        <f t="shared" si="137"/>
        <v>9485500</v>
      </c>
      <c r="K116" s="15">
        <f t="shared" ref="K116:M116" si="138">K121+K126+K131</f>
        <v>10844300</v>
      </c>
      <c r="L116" s="15">
        <f t="shared" si="138"/>
        <v>9724400</v>
      </c>
      <c r="M116" s="15">
        <f t="shared" si="138"/>
        <v>8848400</v>
      </c>
      <c r="N116" s="16"/>
    </row>
    <row r="117" spans="1:14" x14ac:dyDescent="0.25">
      <c r="A117" s="14" t="s">
        <v>12</v>
      </c>
      <c r="B117" s="15">
        <f t="shared" si="136"/>
        <v>539996.5</v>
      </c>
      <c r="C117" s="15">
        <f t="shared" si="133"/>
        <v>411320.2</v>
      </c>
      <c r="D117" s="15">
        <f t="shared" si="133"/>
        <v>10841.6</v>
      </c>
      <c r="E117" s="15">
        <f t="shared" si="133"/>
        <v>98834.7</v>
      </c>
      <c r="F117" s="15">
        <f t="shared" si="133"/>
        <v>10000</v>
      </c>
      <c r="G117" s="15">
        <f t="shared" si="133"/>
        <v>9000</v>
      </c>
      <c r="H117" s="15">
        <f t="shared" si="133"/>
        <v>0</v>
      </c>
      <c r="I117" s="15">
        <f t="shared" ref="I117:J117" si="139">I122+I127+I132</f>
        <v>0</v>
      </c>
      <c r="J117" s="15">
        <f t="shared" si="139"/>
        <v>0</v>
      </c>
      <c r="K117" s="15">
        <f t="shared" ref="K117:M117" si="140">K122+K127+K132</f>
        <v>0</v>
      </c>
      <c r="L117" s="15">
        <f t="shared" si="140"/>
        <v>0</v>
      </c>
      <c r="M117" s="15">
        <f t="shared" si="140"/>
        <v>0</v>
      </c>
      <c r="N117" s="16"/>
    </row>
    <row r="118" spans="1:14" ht="15.75" thickBot="1" x14ac:dyDescent="0.3">
      <c r="A118" s="17" t="s">
        <v>13</v>
      </c>
      <c r="B118" s="15">
        <f>SUM(C118:M118)</f>
        <v>0</v>
      </c>
      <c r="C118" s="15">
        <f t="shared" si="133"/>
        <v>0</v>
      </c>
      <c r="D118" s="15">
        <f t="shared" si="133"/>
        <v>0</v>
      </c>
      <c r="E118" s="15">
        <f t="shared" si="133"/>
        <v>0</v>
      </c>
      <c r="F118" s="15">
        <f t="shared" si="133"/>
        <v>0</v>
      </c>
      <c r="G118" s="15">
        <f t="shared" si="133"/>
        <v>0</v>
      </c>
      <c r="H118" s="15">
        <f t="shared" si="133"/>
        <v>0</v>
      </c>
      <c r="I118" s="15">
        <f t="shared" ref="I118:J118" si="141">I123+I128+I133</f>
        <v>0</v>
      </c>
      <c r="J118" s="15">
        <f t="shared" si="141"/>
        <v>0</v>
      </c>
      <c r="K118" s="15">
        <f t="shared" ref="K118:M118" si="142">K123+K128+K133</f>
        <v>0</v>
      </c>
      <c r="L118" s="15">
        <f t="shared" si="142"/>
        <v>0</v>
      </c>
      <c r="M118" s="15">
        <f t="shared" si="142"/>
        <v>0</v>
      </c>
      <c r="N118" s="18"/>
    </row>
    <row r="119" spans="1:14" s="23" customFormat="1" x14ac:dyDescent="0.25">
      <c r="A119" s="11" t="s">
        <v>26</v>
      </c>
      <c r="B119" s="12">
        <f>B120+B121+B122+B123</f>
        <v>70465338.155389994</v>
      </c>
      <c r="C119" s="12">
        <f t="shared" ref="C119:H119" si="143">C120+C121+C122+C123</f>
        <v>4035137.6</v>
      </c>
      <c r="D119" s="12">
        <f t="shared" si="143"/>
        <v>1745709.5</v>
      </c>
      <c r="E119" s="12">
        <f t="shared" si="143"/>
        <v>2458019.6553900004</v>
      </c>
      <c r="F119" s="12">
        <f t="shared" si="143"/>
        <v>1341177.3</v>
      </c>
      <c r="G119" s="12">
        <f t="shared" si="143"/>
        <v>1264494.1000000001</v>
      </c>
      <c r="H119" s="12">
        <f t="shared" si="143"/>
        <v>11952200</v>
      </c>
      <c r="I119" s="12">
        <f t="shared" ref="I119:J119" si="144">I120+I121+I122+I123</f>
        <v>8766000</v>
      </c>
      <c r="J119" s="12">
        <f t="shared" si="144"/>
        <v>9485500</v>
      </c>
      <c r="K119" s="12">
        <f t="shared" ref="K119:M119" si="145">K120+K121+K122+K123</f>
        <v>10844300</v>
      </c>
      <c r="L119" s="12">
        <f t="shared" si="145"/>
        <v>9724400</v>
      </c>
      <c r="M119" s="12">
        <f t="shared" si="145"/>
        <v>8848400</v>
      </c>
      <c r="N119" s="13"/>
    </row>
    <row r="120" spans="1:14" x14ac:dyDescent="0.25">
      <c r="A120" s="14" t="s">
        <v>10</v>
      </c>
      <c r="B120" s="15">
        <f>SUM(C120:M120)</f>
        <v>2408022.2999999998</v>
      </c>
      <c r="C120" s="15">
        <v>908328.5</v>
      </c>
      <c r="D120" s="15">
        <v>683196</v>
      </c>
      <c r="E120" s="15">
        <f>870392.4-E130</f>
        <v>816497.8</v>
      </c>
      <c r="F120" s="15"/>
      <c r="G120" s="15"/>
      <c r="H120" s="15"/>
      <c r="I120" s="15"/>
      <c r="J120" s="15"/>
      <c r="K120" s="15"/>
      <c r="L120" s="15"/>
      <c r="M120" s="15"/>
      <c r="N120" s="16"/>
    </row>
    <row r="121" spans="1:14" x14ac:dyDescent="0.25">
      <c r="A121" s="14" t="s">
        <v>11</v>
      </c>
      <c r="B121" s="15">
        <f t="shared" ref="B121:B122" si="146">SUM(C121:M121)</f>
        <v>67521999.155389994</v>
      </c>
      <c r="C121" s="15">
        <v>2719116.1</v>
      </c>
      <c r="D121" s="15">
        <v>1051671.8999999999</v>
      </c>
      <c r="E121" s="15">
        <f>1563739.75539-E131</f>
        <v>1543739.7553900001</v>
      </c>
      <c r="F121" s="15">
        <v>1331177.3</v>
      </c>
      <c r="G121" s="15">
        <v>1255494.1000000001</v>
      </c>
      <c r="H121" s="15">
        <v>11952200</v>
      </c>
      <c r="I121" s="15">
        <v>8766000</v>
      </c>
      <c r="J121" s="15">
        <v>9485500</v>
      </c>
      <c r="K121" s="15">
        <v>10844300</v>
      </c>
      <c r="L121" s="15">
        <v>9724400</v>
      </c>
      <c r="M121" s="15">
        <v>8848400</v>
      </c>
      <c r="N121" s="16"/>
    </row>
    <row r="122" spans="1:14" x14ac:dyDescent="0.25">
      <c r="A122" s="14" t="s">
        <v>12</v>
      </c>
      <c r="B122" s="15">
        <f t="shared" si="146"/>
        <v>535316.69999999995</v>
      </c>
      <c r="C122" s="15">
        <v>407693</v>
      </c>
      <c r="D122" s="15">
        <v>10841.6</v>
      </c>
      <c r="E122" s="15">
        <f>98834.7-E132</f>
        <v>97782.099999999991</v>
      </c>
      <c r="F122" s="15">
        <v>10000</v>
      </c>
      <c r="G122" s="15">
        <v>9000</v>
      </c>
      <c r="H122" s="15"/>
      <c r="I122" s="15"/>
      <c r="J122" s="15"/>
      <c r="K122" s="15"/>
      <c r="L122" s="15"/>
      <c r="M122" s="15"/>
      <c r="N122" s="16"/>
    </row>
    <row r="123" spans="1:14" ht="15.75" thickBot="1" x14ac:dyDescent="0.3">
      <c r="A123" s="17" t="s">
        <v>13</v>
      </c>
      <c r="B123" s="15">
        <f>SUM(C123:M123)</f>
        <v>0</v>
      </c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8"/>
    </row>
    <row r="124" spans="1:14" s="23" customFormat="1" x14ac:dyDescent="0.25">
      <c r="A124" s="11" t="s">
        <v>27</v>
      </c>
      <c r="B124" s="12">
        <f>B125+B126+B127+B128</f>
        <v>0</v>
      </c>
      <c r="C124" s="12">
        <f t="shared" ref="C124:H124" si="147">C125+C126+C127+C128</f>
        <v>0</v>
      </c>
      <c r="D124" s="12">
        <f t="shared" si="147"/>
        <v>0</v>
      </c>
      <c r="E124" s="12">
        <f t="shared" si="147"/>
        <v>0</v>
      </c>
      <c r="F124" s="12">
        <f t="shared" si="147"/>
        <v>0</v>
      </c>
      <c r="G124" s="12">
        <f t="shared" si="147"/>
        <v>0</v>
      </c>
      <c r="H124" s="12">
        <f t="shared" si="147"/>
        <v>0</v>
      </c>
      <c r="I124" s="12">
        <f t="shared" ref="I124:J124" si="148">I125+I126+I127+I128</f>
        <v>0</v>
      </c>
      <c r="J124" s="12">
        <f t="shared" si="148"/>
        <v>0</v>
      </c>
      <c r="K124" s="12">
        <f t="shared" ref="K124:M124" si="149">K125+K126+K127+K128</f>
        <v>0</v>
      </c>
      <c r="L124" s="12">
        <f t="shared" si="149"/>
        <v>0</v>
      </c>
      <c r="M124" s="12">
        <f t="shared" si="149"/>
        <v>0</v>
      </c>
      <c r="N124" s="13"/>
    </row>
    <row r="125" spans="1:14" x14ac:dyDescent="0.25">
      <c r="A125" s="14" t="s">
        <v>10</v>
      </c>
      <c r="B125" s="15">
        <f>SUM(C125:H125)</f>
        <v>0</v>
      </c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6"/>
    </row>
    <row r="126" spans="1:14" x14ac:dyDescent="0.25">
      <c r="A126" s="14" t="s">
        <v>11</v>
      </c>
      <c r="B126" s="15">
        <f t="shared" ref="B126:B128" si="150">SUM(C126:H126)</f>
        <v>0</v>
      </c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6"/>
    </row>
    <row r="127" spans="1:14" x14ac:dyDescent="0.25">
      <c r="A127" s="14" t="s">
        <v>12</v>
      </c>
      <c r="B127" s="15">
        <f t="shared" si="150"/>
        <v>0</v>
      </c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6"/>
    </row>
    <row r="128" spans="1:14" ht="15.75" thickBot="1" x14ac:dyDescent="0.3">
      <c r="A128" s="17" t="s">
        <v>13</v>
      </c>
      <c r="B128" s="15">
        <f t="shared" si="150"/>
        <v>0</v>
      </c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8"/>
    </row>
    <row r="129" spans="1:14" s="23" customFormat="1" x14ac:dyDescent="0.25">
      <c r="A129" s="11" t="s">
        <v>28</v>
      </c>
      <c r="B129" s="12">
        <f>B130+B131+B132+B133</f>
        <v>208904.4</v>
      </c>
      <c r="C129" s="12">
        <f t="shared" ref="C129:H129" si="151">C130+C131+C132+C133</f>
        <v>133957.20000000001</v>
      </c>
      <c r="D129" s="12">
        <f t="shared" si="151"/>
        <v>0</v>
      </c>
      <c r="E129" s="12">
        <f t="shared" si="151"/>
        <v>74947.200000000012</v>
      </c>
      <c r="F129" s="12">
        <f t="shared" si="151"/>
        <v>0</v>
      </c>
      <c r="G129" s="12">
        <f t="shared" si="151"/>
        <v>0</v>
      </c>
      <c r="H129" s="12">
        <f t="shared" si="151"/>
        <v>0</v>
      </c>
      <c r="I129" s="12">
        <f t="shared" ref="I129:J129" si="152">I130+I131+I132+I133</f>
        <v>0</v>
      </c>
      <c r="J129" s="12">
        <f t="shared" si="152"/>
        <v>0</v>
      </c>
      <c r="K129" s="12">
        <f t="shared" ref="K129:M129" si="153">K130+K131+K132+K133</f>
        <v>0</v>
      </c>
      <c r="L129" s="12">
        <f t="shared" si="153"/>
        <v>0</v>
      </c>
      <c r="M129" s="12">
        <f t="shared" si="153"/>
        <v>0</v>
      </c>
      <c r="N129" s="13"/>
    </row>
    <row r="130" spans="1:14" s="23" customFormat="1" x14ac:dyDescent="0.25">
      <c r="A130" s="14" t="s">
        <v>10</v>
      </c>
      <c r="B130" s="15">
        <f>SUM(C130:M130)</f>
        <v>53894.6</v>
      </c>
      <c r="C130" s="15"/>
      <c r="D130" s="15"/>
      <c r="E130" s="15">
        <v>53894.6</v>
      </c>
      <c r="F130" s="15"/>
      <c r="G130" s="15"/>
      <c r="H130" s="15"/>
      <c r="I130" s="15"/>
      <c r="J130" s="15"/>
      <c r="K130" s="15"/>
      <c r="L130" s="15"/>
      <c r="M130" s="15"/>
      <c r="N130" s="16"/>
    </row>
    <row r="131" spans="1:14" x14ac:dyDescent="0.25">
      <c r="A131" s="14" t="s">
        <v>11</v>
      </c>
      <c r="B131" s="15">
        <f>SUM(C131:M131)</f>
        <v>150330</v>
      </c>
      <c r="C131" s="15">
        <v>130330</v>
      </c>
      <c r="D131" s="15"/>
      <c r="E131" s="15">
        <v>20000</v>
      </c>
      <c r="F131" s="15"/>
      <c r="G131" s="15"/>
      <c r="H131" s="15"/>
      <c r="I131" s="15"/>
      <c r="J131" s="15"/>
      <c r="K131" s="15"/>
      <c r="L131" s="15"/>
      <c r="M131" s="15"/>
      <c r="N131" s="16"/>
    </row>
    <row r="132" spans="1:14" x14ac:dyDescent="0.25">
      <c r="A132" s="14" t="s">
        <v>12</v>
      </c>
      <c r="B132" s="15">
        <f t="shared" ref="B132" si="154">SUM(C132:M132)</f>
        <v>4679.7999999999993</v>
      </c>
      <c r="C132" s="15">
        <v>3627.2</v>
      </c>
      <c r="D132" s="15"/>
      <c r="E132" s="15">
        <v>1052.5999999999999</v>
      </c>
      <c r="F132" s="15"/>
      <c r="G132" s="15"/>
      <c r="H132" s="15"/>
      <c r="I132" s="15"/>
      <c r="J132" s="15"/>
      <c r="K132" s="15"/>
      <c r="L132" s="15"/>
      <c r="M132" s="15"/>
      <c r="N132" s="16"/>
    </row>
    <row r="133" spans="1:14" ht="15.75" thickBot="1" x14ac:dyDescent="0.3">
      <c r="A133" s="17" t="s">
        <v>13</v>
      </c>
      <c r="B133" s="15">
        <f>SUM(C133:M133)</f>
        <v>0</v>
      </c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8"/>
    </row>
    <row r="134" spans="1:14" ht="15.75" thickBot="1" x14ac:dyDescent="0.3">
      <c r="A134" s="25" t="s">
        <v>23</v>
      </c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7"/>
    </row>
    <row r="135" spans="1:14" s="23" customFormat="1" x14ac:dyDescent="0.25">
      <c r="A135" s="11" t="s">
        <v>25</v>
      </c>
      <c r="B135" s="12">
        <f>B136+B137+B138+B139</f>
        <v>12780</v>
      </c>
      <c r="C135" s="12">
        <f t="shared" ref="C135:H135" si="155">C136+C137+C138+C139</f>
        <v>12780</v>
      </c>
      <c r="D135" s="12">
        <f t="shared" si="155"/>
        <v>0</v>
      </c>
      <c r="E135" s="12">
        <f t="shared" si="155"/>
        <v>0</v>
      </c>
      <c r="F135" s="12">
        <f t="shared" si="155"/>
        <v>0</v>
      </c>
      <c r="G135" s="12">
        <f t="shared" si="155"/>
        <v>0</v>
      </c>
      <c r="H135" s="12">
        <f t="shared" si="155"/>
        <v>0</v>
      </c>
      <c r="I135" s="12">
        <f t="shared" ref="I135:J135" si="156">I136+I137+I138+I139</f>
        <v>0</v>
      </c>
      <c r="J135" s="12">
        <f t="shared" si="156"/>
        <v>0</v>
      </c>
      <c r="K135" s="12">
        <f t="shared" ref="K135:M135" si="157">K136+K137+K138+K139</f>
        <v>0</v>
      </c>
      <c r="L135" s="12">
        <f t="shared" si="157"/>
        <v>0</v>
      </c>
      <c r="M135" s="12">
        <f t="shared" si="157"/>
        <v>0</v>
      </c>
      <c r="N135" s="13"/>
    </row>
    <row r="136" spans="1:14" x14ac:dyDescent="0.25">
      <c r="A136" s="14" t="s">
        <v>10</v>
      </c>
      <c r="B136" s="15">
        <f>SUM(C136:M136)</f>
        <v>12780</v>
      </c>
      <c r="C136" s="15">
        <f t="shared" ref="C136:H139" si="158">C141+C146+C151</f>
        <v>12780</v>
      </c>
      <c r="D136" s="15">
        <f t="shared" si="158"/>
        <v>0</v>
      </c>
      <c r="E136" s="15">
        <f t="shared" si="158"/>
        <v>0</v>
      </c>
      <c r="F136" s="15">
        <f t="shared" si="158"/>
        <v>0</v>
      </c>
      <c r="G136" s="15">
        <f t="shared" si="158"/>
        <v>0</v>
      </c>
      <c r="H136" s="15">
        <f t="shared" si="158"/>
        <v>0</v>
      </c>
      <c r="I136" s="15">
        <f t="shared" ref="I136:J136" si="159">I141+I146+I151</f>
        <v>0</v>
      </c>
      <c r="J136" s="15">
        <f t="shared" si="159"/>
        <v>0</v>
      </c>
      <c r="K136" s="15">
        <f t="shared" ref="K136:M136" si="160">K141+K146+K151</f>
        <v>0</v>
      </c>
      <c r="L136" s="15">
        <f t="shared" si="160"/>
        <v>0</v>
      </c>
      <c r="M136" s="15">
        <f t="shared" si="160"/>
        <v>0</v>
      </c>
      <c r="N136" s="16"/>
    </row>
    <row r="137" spans="1:14" x14ac:dyDescent="0.25">
      <c r="A137" s="14" t="s">
        <v>11</v>
      </c>
      <c r="B137" s="15">
        <f t="shared" ref="B137:B138" si="161">SUM(C137:M137)</f>
        <v>0</v>
      </c>
      <c r="C137" s="15">
        <f t="shared" si="158"/>
        <v>0</v>
      </c>
      <c r="D137" s="15">
        <f t="shared" si="158"/>
        <v>0</v>
      </c>
      <c r="E137" s="15">
        <f t="shared" si="158"/>
        <v>0</v>
      </c>
      <c r="F137" s="15">
        <f t="shared" si="158"/>
        <v>0</v>
      </c>
      <c r="G137" s="15">
        <f t="shared" si="158"/>
        <v>0</v>
      </c>
      <c r="H137" s="15">
        <f t="shared" si="158"/>
        <v>0</v>
      </c>
      <c r="I137" s="15">
        <f t="shared" ref="I137:J137" si="162">I142+I147+I152</f>
        <v>0</v>
      </c>
      <c r="J137" s="15">
        <f t="shared" si="162"/>
        <v>0</v>
      </c>
      <c r="K137" s="15">
        <f t="shared" ref="K137:M137" si="163">K142+K147+K152</f>
        <v>0</v>
      </c>
      <c r="L137" s="15">
        <f t="shared" si="163"/>
        <v>0</v>
      </c>
      <c r="M137" s="15">
        <f t="shared" si="163"/>
        <v>0</v>
      </c>
      <c r="N137" s="16"/>
    </row>
    <row r="138" spans="1:14" x14ac:dyDescent="0.25">
      <c r="A138" s="14" t="s">
        <v>12</v>
      </c>
      <c r="B138" s="15">
        <f t="shared" si="161"/>
        <v>0</v>
      </c>
      <c r="C138" s="15">
        <f t="shared" si="158"/>
        <v>0</v>
      </c>
      <c r="D138" s="15">
        <f t="shared" si="158"/>
        <v>0</v>
      </c>
      <c r="E138" s="15">
        <f t="shared" si="158"/>
        <v>0</v>
      </c>
      <c r="F138" s="15">
        <f t="shared" si="158"/>
        <v>0</v>
      </c>
      <c r="G138" s="15">
        <f t="shared" si="158"/>
        <v>0</v>
      </c>
      <c r="H138" s="15">
        <f t="shared" si="158"/>
        <v>0</v>
      </c>
      <c r="I138" s="15">
        <f t="shared" ref="I138:J138" si="164">I143+I148+I153</f>
        <v>0</v>
      </c>
      <c r="J138" s="15">
        <f t="shared" si="164"/>
        <v>0</v>
      </c>
      <c r="K138" s="15">
        <f t="shared" ref="K138:M138" si="165">K143+K148+K153</f>
        <v>0</v>
      </c>
      <c r="L138" s="15">
        <f t="shared" si="165"/>
        <v>0</v>
      </c>
      <c r="M138" s="15">
        <f t="shared" si="165"/>
        <v>0</v>
      </c>
      <c r="N138" s="16"/>
    </row>
    <row r="139" spans="1:14" ht="15.75" thickBot="1" x14ac:dyDescent="0.3">
      <c r="A139" s="17" t="s">
        <v>13</v>
      </c>
      <c r="B139" s="15">
        <f>SUM(C139:M139)</f>
        <v>0</v>
      </c>
      <c r="C139" s="15">
        <f t="shared" si="158"/>
        <v>0</v>
      </c>
      <c r="D139" s="15">
        <f t="shared" si="158"/>
        <v>0</v>
      </c>
      <c r="E139" s="15">
        <f t="shared" si="158"/>
        <v>0</v>
      </c>
      <c r="F139" s="15">
        <f t="shared" si="158"/>
        <v>0</v>
      </c>
      <c r="G139" s="15">
        <f t="shared" si="158"/>
        <v>0</v>
      </c>
      <c r="H139" s="15">
        <f t="shared" si="158"/>
        <v>0</v>
      </c>
      <c r="I139" s="15">
        <f t="shared" ref="I139:J139" si="166">I144+I149+I154</f>
        <v>0</v>
      </c>
      <c r="J139" s="15">
        <f t="shared" si="166"/>
        <v>0</v>
      </c>
      <c r="K139" s="15">
        <f t="shared" ref="K139:M139" si="167">K144+K149+K154</f>
        <v>0</v>
      </c>
      <c r="L139" s="15">
        <f t="shared" si="167"/>
        <v>0</v>
      </c>
      <c r="M139" s="15">
        <f t="shared" si="167"/>
        <v>0</v>
      </c>
      <c r="N139" s="18"/>
    </row>
    <row r="140" spans="1:14" s="23" customFormat="1" x14ac:dyDescent="0.25">
      <c r="A140" s="11" t="s">
        <v>26</v>
      </c>
      <c r="B140" s="12">
        <f>B141+B142+B143+B144</f>
        <v>12780</v>
      </c>
      <c r="C140" s="12">
        <f t="shared" ref="C140:H140" si="168">C141+C142+C143+C144</f>
        <v>12780</v>
      </c>
      <c r="D140" s="12">
        <f t="shared" si="168"/>
        <v>0</v>
      </c>
      <c r="E140" s="12">
        <f t="shared" si="168"/>
        <v>0</v>
      </c>
      <c r="F140" s="12">
        <f t="shared" si="168"/>
        <v>0</v>
      </c>
      <c r="G140" s="12">
        <f t="shared" si="168"/>
        <v>0</v>
      </c>
      <c r="H140" s="12">
        <f t="shared" si="168"/>
        <v>0</v>
      </c>
      <c r="I140" s="12">
        <f t="shared" ref="I140:J140" si="169">I141+I142+I143+I144</f>
        <v>0</v>
      </c>
      <c r="J140" s="12">
        <f t="shared" si="169"/>
        <v>0</v>
      </c>
      <c r="K140" s="12">
        <f t="shared" ref="K140:M140" si="170">K141+K142+K143+K144</f>
        <v>0</v>
      </c>
      <c r="L140" s="12">
        <f t="shared" si="170"/>
        <v>0</v>
      </c>
      <c r="M140" s="12">
        <f t="shared" si="170"/>
        <v>0</v>
      </c>
      <c r="N140" s="13"/>
    </row>
    <row r="141" spans="1:14" x14ac:dyDescent="0.25">
      <c r="A141" s="14" t="s">
        <v>10</v>
      </c>
      <c r="B141" s="15">
        <f>SUM(C141:M141)</f>
        <v>12780</v>
      </c>
      <c r="C141" s="15">
        <v>12780</v>
      </c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6"/>
    </row>
    <row r="142" spans="1:14" x14ac:dyDescent="0.25">
      <c r="A142" s="14" t="s">
        <v>11</v>
      </c>
      <c r="B142" s="15">
        <f t="shared" ref="B142:B143" si="171">SUM(C142:M142)</f>
        <v>0</v>
      </c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6"/>
    </row>
    <row r="143" spans="1:14" x14ac:dyDescent="0.25">
      <c r="A143" s="14" t="s">
        <v>12</v>
      </c>
      <c r="B143" s="15">
        <f t="shared" si="171"/>
        <v>0</v>
      </c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6"/>
    </row>
    <row r="144" spans="1:14" ht="15.75" thickBot="1" x14ac:dyDescent="0.3">
      <c r="A144" s="17" t="s">
        <v>13</v>
      </c>
      <c r="B144" s="15">
        <f>SUM(C144:M144)</f>
        <v>0</v>
      </c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8"/>
    </row>
    <row r="145" spans="1:14" s="23" customFormat="1" x14ac:dyDescent="0.25">
      <c r="A145" s="11" t="s">
        <v>27</v>
      </c>
      <c r="B145" s="12">
        <f>B146+B147+B148+B149</f>
        <v>0</v>
      </c>
      <c r="C145" s="12">
        <f t="shared" ref="C145:H145" si="172">C146+C147+C148+C149</f>
        <v>0</v>
      </c>
      <c r="D145" s="12">
        <f t="shared" si="172"/>
        <v>0</v>
      </c>
      <c r="E145" s="12">
        <f t="shared" si="172"/>
        <v>0</v>
      </c>
      <c r="F145" s="12">
        <f t="shared" si="172"/>
        <v>0</v>
      </c>
      <c r="G145" s="12">
        <f t="shared" si="172"/>
        <v>0</v>
      </c>
      <c r="H145" s="12">
        <f t="shared" si="172"/>
        <v>0</v>
      </c>
      <c r="I145" s="12">
        <f t="shared" ref="I145:J145" si="173">I146+I147+I148+I149</f>
        <v>0</v>
      </c>
      <c r="J145" s="12">
        <f t="shared" si="173"/>
        <v>0</v>
      </c>
      <c r="K145" s="12">
        <f t="shared" ref="K145:M145" si="174">K146+K147+K148+K149</f>
        <v>0</v>
      </c>
      <c r="L145" s="12">
        <f t="shared" si="174"/>
        <v>0</v>
      </c>
      <c r="M145" s="12">
        <f t="shared" si="174"/>
        <v>0</v>
      </c>
      <c r="N145" s="13"/>
    </row>
    <row r="146" spans="1:14" x14ac:dyDescent="0.25">
      <c r="A146" s="14" t="s">
        <v>10</v>
      </c>
      <c r="B146" s="15">
        <f>SUM(C146:H146)</f>
        <v>0</v>
      </c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6"/>
    </row>
    <row r="147" spans="1:14" x14ac:dyDescent="0.25">
      <c r="A147" s="14" t="s">
        <v>11</v>
      </c>
      <c r="B147" s="15">
        <f t="shared" ref="B147:B149" si="175">SUM(C147:H147)</f>
        <v>0</v>
      </c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6"/>
    </row>
    <row r="148" spans="1:14" x14ac:dyDescent="0.25">
      <c r="A148" s="14" t="s">
        <v>12</v>
      </c>
      <c r="B148" s="15">
        <f t="shared" si="175"/>
        <v>0</v>
      </c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6"/>
    </row>
    <row r="149" spans="1:14" ht="15.75" thickBot="1" x14ac:dyDescent="0.3">
      <c r="A149" s="17" t="s">
        <v>13</v>
      </c>
      <c r="B149" s="15">
        <f t="shared" si="175"/>
        <v>0</v>
      </c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8"/>
    </row>
    <row r="150" spans="1:14" s="23" customFormat="1" x14ac:dyDescent="0.25">
      <c r="A150" s="11" t="s">
        <v>28</v>
      </c>
      <c r="B150" s="12">
        <f>B151+B152+B153+B154</f>
        <v>0</v>
      </c>
      <c r="C150" s="12">
        <f t="shared" ref="C150:H150" si="176">C151+C152+C153+C154</f>
        <v>0</v>
      </c>
      <c r="D150" s="12">
        <f t="shared" si="176"/>
        <v>0</v>
      </c>
      <c r="E150" s="12">
        <f t="shared" si="176"/>
        <v>0</v>
      </c>
      <c r="F150" s="12">
        <f t="shared" si="176"/>
        <v>0</v>
      </c>
      <c r="G150" s="12">
        <f t="shared" si="176"/>
        <v>0</v>
      </c>
      <c r="H150" s="12">
        <f t="shared" si="176"/>
        <v>0</v>
      </c>
      <c r="I150" s="12">
        <f t="shared" ref="I150:J150" si="177">I151+I152+I153+I154</f>
        <v>0</v>
      </c>
      <c r="J150" s="12">
        <f t="shared" si="177"/>
        <v>0</v>
      </c>
      <c r="K150" s="12">
        <f t="shared" ref="K150:M150" si="178">K151+K152+K153+K154</f>
        <v>0</v>
      </c>
      <c r="L150" s="12">
        <f t="shared" si="178"/>
        <v>0</v>
      </c>
      <c r="M150" s="12">
        <f t="shared" si="178"/>
        <v>0</v>
      </c>
      <c r="N150" s="13"/>
    </row>
    <row r="151" spans="1:14" s="23" customFormat="1" x14ac:dyDescent="0.25">
      <c r="A151" s="14" t="s">
        <v>10</v>
      </c>
      <c r="B151" s="15">
        <f>SUM(C151:M151)</f>
        <v>0</v>
      </c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6"/>
    </row>
    <row r="152" spans="1:14" x14ac:dyDescent="0.25">
      <c r="A152" s="14" t="s">
        <v>11</v>
      </c>
      <c r="B152" s="15">
        <f>SUM(C152:M152)</f>
        <v>0</v>
      </c>
      <c r="C152" s="15">
        <v>0</v>
      </c>
      <c r="D152" s="15">
        <v>0</v>
      </c>
      <c r="E152" s="15">
        <v>0</v>
      </c>
      <c r="F152" s="15">
        <v>0</v>
      </c>
      <c r="G152" s="15">
        <v>0</v>
      </c>
      <c r="H152" s="15">
        <v>0</v>
      </c>
      <c r="I152" s="15">
        <v>0</v>
      </c>
      <c r="J152" s="15">
        <v>0</v>
      </c>
      <c r="K152" s="15">
        <v>0</v>
      </c>
      <c r="L152" s="15">
        <v>0</v>
      </c>
      <c r="M152" s="15">
        <v>0</v>
      </c>
      <c r="N152" s="16"/>
    </row>
    <row r="153" spans="1:14" x14ac:dyDescent="0.25">
      <c r="A153" s="14" t="s">
        <v>12</v>
      </c>
      <c r="B153" s="15">
        <f t="shared" ref="B153" si="179">SUM(C153:M153)</f>
        <v>0</v>
      </c>
      <c r="C153" s="15">
        <v>0</v>
      </c>
      <c r="D153" s="15">
        <v>0</v>
      </c>
      <c r="E153" s="15">
        <v>0</v>
      </c>
      <c r="F153" s="15">
        <v>0</v>
      </c>
      <c r="G153" s="15">
        <v>0</v>
      </c>
      <c r="H153" s="15">
        <v>0</v>
      </c>
      <c r="I153" s="15">
        <v>0</v>
      </c>
      <c r="J153" s="15">
        <v>0</v>
      </c>
      <c r="K153" s="15">
        <v>0</v>
      </c>
      <c r="L153" s="15">
        <v>0</v>
      </c>
      <c r="M153" s="15">
        <v>0</v>
      </c>
      <c r="N153" s="16"/>
    </row>
    <row r="154" spans="1:14" ht="15.75" thickBot="1" x14ac:dyDescent="0.3">
      <c r="A154" s="17" t="s">
        <v>13</v>
      </c>
      <c r="B154" s="15">
        <f>SUM(C154:M154)</f>
        <v>0</v>
      </c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8"/>
    </row>
    <row r="155" spans="1:14" ht="15.75" thickBot="1" x14ac:dyDescent="0.3">
      <c r="A155" s="25" t="s">
        <v>24</v>
      </c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7"/>
    </row>
    <row r="156" spans="1:14" s="23" customFormat="1" x14ac:dyDescent="0.25">
      <c r="A156" s="11" t="s">
        <v>25</v>
      </c>
      <c r="B156" s="12">
        <f>B157+B158+B159+B160</f>
        <v>21696.2</v>
      </c>
      <c r="C156" s="12">
        <f t="shared" ref="C156:H156" si="180">C157+C158+C159+C160</f>
        <v>21696.2</v>
      </c>
      <c r="D156" s="12">
        <f t="shared" si="180"/>
        <v>0</v>
      </c>
      <c r="E156" s="12">
        <f t="shared" si="180"/>
        <v>0</v>
      </c>
      <c r="F156" s="12">
        <f t="shared" si="180"/>
        <v>0</v>
      </c>
      <c r="G156" s="12">
        <f t="shared" si="180"/>
        <v>0</v>
      </c>
      <c r="H156" s="12">
        <f t="shared" si="180"/>
        <v>0</v>
      </c>
      <c r="I156" s="12">
        <f t="shared" ref="I156:J156" si="181">I157+I158+I159+I160</f>
        <v>0</v>
      </c>
      <c r="J156" s="12">
        <f t="shared" si="181"/>
        <v>0</v>
      </c>
      <c r="K156" s="12">
        <f t="shared" ref="K156:M156" si="182">K157+K158+K159+K160</f>
        <v>0</v>
      </c>
      <c r="L156" s="12">
        <f t="shared" si="182"/>
        <v>0</v>
      </c>
      <c r="M156" s="12">
        <f t="shared" si="182"/>
        <v>0</v>
      </c>
      <c r="N156" s="13"/>
    </row>
    <row r="157" spans="1:14" x14ac:dyDescent="0.25">
      <c r="A157" s="14" t="s">
        <v>10</v>
      </c>
      <c r="B157" s="15">
        <f>SUM(C157:M157)</f>
        <v>0</v>
      </c>
      <c r="C157" s="15">
        <f t="shared" ref="C157:H160" si="183">C162+C167+C172</f>
        <v>0</v>
      </c>
      <c r="D157" s="15">
        <f t="shared" si="183"/>
        <v>0</v>
      </c>
      <c r="E157" s="15">
        <f t="shared" si="183"/>
        <v>0</v>
      </c>
      <c r="F157" s="15">
        <f t="shared" si="183"/>
        <v>0</v>
      </c>
      <c r="G157" s="15">
        <f t="shared" si="183"/>
        <v>0</v>
      </c>
      <c r="H157" s="15">
        <f t="shared" si="183"/>
        <v>0</v>
      </c>
      <c r="I157" s="15">
        <f t="shared" ref="I157:J157" si="184">I162+I167+I172</f>
        <v>0</v>
      </c>
      <c r="J157" s="15">
        <f t="shared" si="184"/>
        <v>0</v>
      </c>
      <c r="K157" s="15">
        <f t="shared" ref="K157:M157" si="185">K162+K167+K172</f>
        <v>0</v>
      </c>
      <c r="L157" s="15">
        <f t="shared" si="185"/>
        <v>0</v>
      </c>
      <c r="M157" s="15">
        <f t="shared" si="185"/>
        <v>0</v>
      </c>
      <c r="N157" s="16"/>
    </row>
    <row r="158" spans="1:14" x14ac:dyDescent="0.25">
      <c r="A158" s="14" t="s">
        <v>11</v>
      </c>
      <c r="B158" s="15">
        <f t="shared" ref="B158:B159" si="186">SUM(C158:M158)</f>
        <v>14857</v>
      </c>
      <c r="C158" s="15">
        <f t="shared" si="183"/>
        <v>14857</v>
      </c>
      <c r="D158" s="15">
        <f t="shared" si="183"/>
        <v>0</v>
      </c>
      <c r="E158" s="15">
        <f t="shared" si="183"/>
        <v>0</v>
      </c>
      <c r="F158" s="15">
        <f t="shared" si="183"/>
        <v>0</v>
      </c>
      <c r="G158" s="15">
        <f t="shared" si="183"/>
        <v>0</v>
      </c>
      <c r="H158" s="15">
        <f t="shared" si="183"/>
        <v>0</v>
      </c>
      <c r="I158" s="15">
        <f t="shared" ref="I158:J158" si="187">I163+I168+I173</f>
        <v>0</v>
      </c>
      <c r="J158" s="15">
        <f t="shared" si="187"/>
        <v>0</v>
      </c>
      <c r="K158" s="15">
        <f t="shared" ref="K158:M158" si="188">K163+K168+K173</f>
        <v>0</v>
      </c>
      <c r="L158" s="15">
        <f t="shared" si="188"/>
        <v>0</v>
      </c>
      <c r="M158" s="15">
        <f t="shared" si="188"/>
        <v>0</v>
      </c>
      <c r="N158" s="16"/>
    </row>
    <row r="159" spans="1:14" x14ac:dyDescent="0.25">
      <c r="A159" s="14" t="s">
        <v>12</v>
      </c>
      <c r="B159" s="15">
        <f t="shared" si="186"/>
        <v>6839.2</v>
      </c>
      <c r="C159" s="15">
        <v>6839.2</v>
      </c>
      <c r="D159" s="15">
        <f t="shared" si="183"/>
        <v>0</v>
      </c>
      <c r="E159" s="15">
        <f t="shared" si="183"/>
        <v>0</v>
      </c>
      <c r="F159" s="15">
        <f t="shared" si="183"/>
        <v>0</v>
      </c>
      <c r="G159" s="15">
        <f t="shared" si="183"/>
        <v>0</v>
      </c>
      <c r="H159" s="15">
        <f t="shared" si="183"/>
        <v>0</v>
      </c>
      <c r="I159" s="15">
        <f t="shared" ref="I159:J159" si="189">I164+I169+I174</f>
        <v>0</v>
      </c>
      <c r="J159" s="15">
        <f t="shared" si="189"/>
        <v>0</v>
      </c>
      <c r="K159" s="15">
        <f t="shared" ref="K159:M159" si="190">K164+K169+K174</f>
        <v>0</v>
      </c>
      <c r="L159" s="15">
        <f t="shared" si="190"/>
        <v>0</v>
      </c>
      <c r="M159" s="15">
        <f t="shared" si="190"/>
        <v>0</v>
      </c>
      <c r="N159" s="16"/>
    </row>
    <row r="160" spans="1:14" ht="15.75" thickBot="1" x14ac:dyDescent="0.3">
      <c r="A160" s="17" t="s">
        <v>13</v>
      </c>
      <c r="B160" s="15">
        <f>SUM(C160:M160)</f>
        <v>0</v>
      </c>
      <c r="C160" s="15">
        <f>C165+C170+C175</f>
        <v>0</v>
      </c>
      <c r="D160" s="15">
        <f t="shared" si="183"/>
        <v>0</v>
      </c>
      <c r="E160" s="15">
        <f t="shared" si="183"/>
        <v>0</v>
      </c>
      <c r="F160" s="15">
        <f t="shared" si="183"/>
        <v>0</v>
      </c>
      <c r="G160" s="15">
        <f t="shared" si="183"/>
        <v>0</v>
      </c>
      <c r="H160" s="15">
        <f t="shared" si="183"/>
        <v>0</v>
      </c>
      <c r="I160" s="15">
        <f t="shared" ref="I160:J160" si="191">I165+I170+I175</f>
        <v>0</v>
      </c>
      <c r="J160" s="15">
        <f t="shared" si="191"/>
        <v>0</v>
      </c>
      <c r="K160" s="15">
        <f t="shared" ref="K160:M160" si="192">K165+K170+K175</f>
        <v>0</v>
      </c>
      <c r="L160" s="15">
        <f t="shared" si="192"/>
        <v>0</v>
      </c>
      <c r="M160" s="15">
        <f t="shared" si="192"/>
        <v>0</v>
      </c>
      <c r="N160" s="18"/>
    </row>
    <row r="161" spans="1:14" s="23" customFormat="1" x14ac:dyDescent="0.25">
      <c r="A161" s="11" t="s">
        <v>26</v>
      </c>
      <c r="B161" s="12">
        <f>B162+B163+B164+B165</f>
        <v>0</v>
      </c>
      <c r="C161" s="12">
        <f t="shared" ref="C161:H161" si="193">C162+C163+C164+C165</f>
        <v>0</v>
      </c>
      <c r="D161" s="12">
        <f t="shared" si="193"/>
        <v>0</v>
      </c>
      <c r="E161" s="12">
        <f t="shared" si="193"/>
        <v>0</v>
      </c>
      <c r="F161" s="12">
        <f t="shared" si="193"/>
        <v>0</v>
      </c>
      <c r="G161" s="12">
        <f t="shared" si="193"/>
        <v>0</v>
      </c>
      <c r="H161" s="12">
        <f t="shared" si="193"/>
        <v>0</v>
      </c>
      <c r="I161" s="12">
        <f t="shared" ref="I161:J161" si="194">I162+I163+I164+I165</f>
        <v>0</v>
      </c>
      <c r="J161" s="12">
        <f t="shared" si="194"/>
        <v>0</v>
      </c>
      <c r="K161" s="12">
        <f t="shared" ref="K161:M161" si="195">K162+K163+K164+K165</f>
        <v>0</v>
      </c>
      <c r="L161" s="12">
        <f t="shared" si="195"/>
        <v>0</v>
      </c>
      <c r="M161" s="12">
        <f t="shared" si="195"/>
        <v>0</v>
      </c>
      <c r="N161" s="13"/>
    </row>
    <row r="162" spans="1:14" x14ac:dyDescent="0.25">
      <c r="A162" s="14" t="s">
        <v>10</v>
      </c>
      <c r="B162" s="15">
        <f>SUM(C162:M162)</f>
        <v>0</v>
      </c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6"/>
    </row>
    <row r="163" spans="1:14" x14ac:dyDescent="0.25">
      <c r="A163" s="14" t="s">
        <v>11</v>
      </c>
      <c r="B163" s="15">
        <f t="shared" ref="B163:B164" si="196">SUM(C163:M163)</f>
        <v>0</v>
      </c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6"/>
    </row>
    <row r="164" spans="1:14" x14ac:dyDescent="0.25">
      <c r="A164" s="14" t="s">
        <v>12</v>
      </c>
      <c r="B164" s="15">
        <f t="shared" si="196"/>
        <v>0</v>
      </c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6"/>
    </row>
    <row r="165" spans="1:14" ht="15.75" thickBot="1" x14ac:dyDescent="0.3">
      <c r="A165" s="17" t="s">
        <v>13</v>
      </c>
      <c r="B165" s="15">
        <f>SUM(C165:M165)</f>
        <v>0</v>
      </c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8"/>
    </row>
    <row r="166" spans="1:14" s="23" customFormat="1" x14ac:dyDescent="0.25">
      <c r="A166" s="11" t="s">
        <v>27</v>
      </c>
      <c r="B166" s="12">
        <f>B167+B168+B169+B170</f>
        <v>0</v>
      </c>
      <c r="C166" s="12">
        <f t="shared" ref="C166:H166" si="197">C167+C168+C169+C170</f>
        <v>0</v>
      </c>
      <c r="D166" s="12">
        <f t="shared" si="197"/>
        <v>0</v>
      </c>
      <c r="E166" s="12">
        <f t="shared" si="197"/>
        <v>0</v>
      </c>
      <c r="F166" s="12">
        <f t="shared" si="197"/>
        <v>0</v>
      </c>
      <c r="G166" s="12">
        <f t="shared" si="197"/>
        <v>0</v>
      </c>
      <c r="H166" s="12">
        <f t="shared" si="197"/>
        <v>0</v>
      </c>
      <c r="I166" s="12">
        <f t="shared" ref="I166:J166" si="198">I167+I168+I169+I170</f>
        <v>0</v>
      </c>
      <c r="J166" s="12">
        <f t="shared" si="198"/>
        <v>0</v>
      </c>
      <c r="K166" s="12">
        <f t="shared" ref="K166:M166" si="199">K167+K168+K169+K170</f>
        <v>0</v>
      </c>
      <c r="L166" s="12">
        <f t="shared" si="199"/>
        <v>0</v>
      </c>
      <c r="M166" s="12">
        <f t="shared" si="199"/>
        <v>0</v>
      </c>
      <c r="N166" s="13"/>
    </row>
    <row r="167" spans="1:14" x14ac:dyDescent="0.25">
      <c r="A167" s="14" t="s">
        <v>10</v>
      </c>
      <c r="B167" s="15">
        <f>SUM(C167:H167)</f>
        <v>0</v>
      </c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6"/>
    </row>
    <row r="168" spans="1:14" x14ac:dyDescent="0.25">
      <c r="A168" s="14" t="s">
        <v>11</v>
      </c>
      <c r="B168" s="15">
        <f t="shared" ref="B168:B170" si="200">SUM(C168:H168)</f>
        <v>0</v>
      </c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6"/>
    </row>
    <row r="169" spans="1:14" x14ac:dyDescent="0.25">
      <c r="A169" s="14" t="s">
        <v>12</v>
      </c>
      <c r="B169" s="15">
        <f t="shared" si="200"/>
        <v>0</v>
      </c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6"/>
    </row>
    <row r="170" spans="1:14" ht="15.75" thickBot="1" x14ac:dyDescent="0.3">
      <c r="A170" s="17" t="s">
        <v>13</v>
      </c>
      <c r="B170" s="15">
        <f t="shared" si="200"/>
        <v>0</v>
      </c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8"/>
    </row>
    <row r="171" spans="1:14" s="23" customFormat="1" x14ac:dyDescent="0.25">
      <c r="A171" s="11" t="s">
        <v>28</v>
      </c>
      <c r="B171" s="12">
        <f>B172+B173+B174+B175</f>
        <v>21696.2</v>
      </c>
      <c r="C171" s="12">
        <f t="shared" ref="C171:H171" si="201">C172+C173+C174+C175</f>
        <v>21696.2</v>
      </c>
      <c r="D171" s="12">
        <f t="shared" si="201"/>
        <v>0</v>
      </c>
      <c r="E171" s="12">
        <f t="shared" si="201"/>
        <v>0</v>
      </c>
      <c r="F171" s="12">
        <f t="shared" si="201"/>
        <v>0</v>
      </c>
      <c r="G171" s="12">
        <f t="shared" si="201"/>
        <v>0</v>
      </c>
      <c r="H171" s="12">
        <f t="shared" si="201"/>
        <v>0</v>
      </c>
      <c r="I171" s="12">
        <f t="shared" ref="I171:J171" si="202">I172+I173+I174+I175</f>
        <v>0</v>
      </c>
      <c r="J171" s="12">
        <f t="shared" si="202"/>
        <v>0</v>
      </c>
      <c r="K171" s="12">
        <f t="shared" ref="K171:M171" si="203">K172+K173+K174+K175</f>
        <v>0</v>
      </c>
      <c r="L171" s="12">
        <f t="shared" si="203"/>
        <v>0</v>
      </c>
      <c r="M171" s="12">
        <f t="shared" si="203"/>
        <v>0</v>
      </c>
      <c r="N171" s="13"/>
    </row>
    <row r="172" spans="1:14" s="23" customFormat="1" x14ac:dyDescent="0.25">
      <c r="A172" s="14" t="s">
        <v>10</v>
      </c>
      <c r="B172" s="15">
        <f>SUM(C172:M172)</f>
        <v>0</v>
      </c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6"/>
    </row>
    <row r="173" spans="1:14" x14ac:dyDescent="0.25">
      <c r="A173" s="14" t="s">
        <v>11</v>
      </c>
      <c r="B173" s="15">
        <f>SUM(C173:M173)</f>
        <v>14857</v>
      </c>
      <c r="C173" s="15">
        <v>14857</v>
      </c>
      <c r="D173" s="15">
        <v>0</v>
      </c>
      <c r="E173" s="15">
        <v>0</v>
      </c>
      <c r="F173" s="15">
        <v>0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  <c r="M173" s="15">
        <v>0</v>
      </c>
      <c r="N173" s="16"/>
    </row>
    <row r="174" spans="1:14" x14ac:dyDescent="0.25">
      <c r="A174" s="14" t="s">
        <v>12</v>
      </c>
      <c r="B174" s="15">
        <f t="shared" ref="B174" si="204">SUM(C174:M174)</f>
        <v>6839.2</v>
      </c>
      <c r="C174" s="15">
        <v>6839.2</v>
      </c>
      <c r="D174" s="15">
        <v>0</v>
      </c>
      <c r="E174" s="15">
        <v>0</v>
      </c>
      <c r="F174" s="15">
        <v>0</v>
      </c>
      <c r="G174" s="15">
        <v>0</v>
      </c>
      <c r="H174" s="15">
        <v>0</v>
      </c>
      <c r="I174" s="15">
        <v>0</v>
      </c>
      <c r="J174" s="15">
        <v>0</v>
      </c>
      <c r="K174" s="15">
        <v>0</v>
      </c>
      <c r="L174" s="15">
        <v>0</v>
      </c>
      <c r="M174" s="15">
        <v>0</v>
      </c>
      <c r="N174" s="16"/>
    </row>
    <row r="175" spans="1:14" ht="15.75" thickBot="1" x14ac:dyDescent="0.3">
      <c r="A175" s="17" t="s">
        <v>13</v>
      </c>
      <c r="B175" s="15">
        <f>SUM(C175:M175)</f>
        <v>0</v>
      </c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8"/>
    </row>
    <row r="176" spans="1:14" s="23" customFormat="1" ht="15.75" thickBot="1" x14ac:dyDescent="0.3">
      <c r="A176" s="28" t="s">
        <v>14</v>
      </c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30"/>
    </row>
    <row r="177" spans="1:14" s="23" customFormat="1" x14ac:dyDescent="0.25">
      <c r="A177" s="11" t="s">
        <v>25</v>
      </c>
      <c r="B177" s="12">
        <f>B178+B179+B180+B181</f>
        <v>339699178.15539002</v>
      </c>
      <c r="C177" s="12">
        <f t="shared" ref="C177:H177" si="205">C178+C179+C180+C181</f>
        <v>25194441.399999999</v>
      </c>
      <c r="D177" s="12">
        <f t="shared" si="205"/>
        <v>26044443.900000002</v>
      </c>
      <c r="E177" s="12">
        <f t="shared" si="205"/>
        <v>25172894.655390002</v>
      </c>
      <c r="F177" s="12">
        <f t="shared" si="205"/>
        <v>26439198.900000002</v>
      </c>
      <c r="G177" s="12">
        <f t="shared" si="205"/>
        <v>26362537.700000003</v>
      </c>
      <c r="H177" s="12">
        <f t="shared" si="205"/>
        <v>37096343.600000001</v>
      </c>
      <c r="I177" s="12">
        <f t="shared" ref="I177:J177" si="206">I178+I179+I180+I181</f>
        <v>33910143.600000001</v>
      </c>
      <c r="J177" s="12">
        <f t="shared" si="206"/>
        <v>34629643.600000001</v>
      </c>
      <c r="K177" s="12">
        <f t="shared" ref="K177:M177" si="207">K178+K179+K180+K181</f>
        <v>35988443.600000001</v>
      </c>
      <c r="L177" s="12">
        <f t="shared" si="207"/>
        <v>34868543.600000001</v>
      </c>
      <c r="M177" s="12">
        <f t="shared" si="207"/>
        <v>33992543.600000001</v>
      </c>
      <c r="N177" s="21"/>
    </row>
    <row r="178" spans="1:14" x14ac:dyDescent="0.25">
      <c r="A178" s="14" t="s">
        <v>10</v>
      </c>
      <c r="B178" s="15">
        <f>SUM(C178:M178)</f>
        <v>2539136.8000000003</v>
      </c>
      <c r="C178" s="15">
        <f t="shared" ref="C178:H181" si="208">C183+C193</f>
        <v>921108.5</v>
      </c>
      <c r="D178" s="15">
        <f t="shared" si="208"/>
        <v>707235.6</v>
      </c>
      <c r="E178" s="15">
        <f t="shared" si="208"/>
        <v>910792.70000000007</v>
      </c>
      <c r="F178" s="15">
        <f t="shared" si="208"/>
        <v>0</v>
      </c>
      <c r="G178" s="15">
        <f t="shared" si="208"/>
        <v>0</v>
      </c>
      <c r="H178" s="15">
        <f t="shared" si="208"/>
        <v>0</v>
      </c>
      <c r="I178" s="15">
        <f t="shared" ref="I178:J178" si="209">I183+I193</f>
        <v>0</v>
      </c>
      <c r="J178" s="15">
        <f t="shared" si="209"/>
        <v>0</v>
      </c>
      <c r="K178" s="15">
        <f t="shared" ref="K178:M178" si="210">K183+K193</f>
        <v>0</v>
      </c>
      <c r="L178" s="15">
        <f t="shared" si="210"/>
        <v>0</v>
      </c>
      <c r="M178" s="15">
        <f t="shared" si="210"/>
        <v>0</v>
      </c>
      <c r="N178" s="16"/>
    </row>
    <row r="179" spans="1:14" x14ac:dyDescent="0.25">
      <c r="A179" s="14" t="s">
        <v>11</v>
      </c>
      <c r="B179" s="15">
        <f t="shared" ref="B179:B180" si="211">SUM(C179:M179)</f>
        <v>335021959.55539</v>
      </c>
      <c r="C179" s="15">
        <f t="shared" si="208"/>
        <v>23855173.5</v>
      </c>
      <c r="D179" s="15">
        <f t="shared" si="208"/>
        <v>25192535</v>
      </c>
      <c r="E179" s="15">
        <f t="shared" si="208"/>
        <v>23948742.855390001</v>
      </c>
      <c r="F179" s="15">
        <f t="shared" si="208"/>
        <v>26273856.900000002</v>
      </c>
      <c r="G179" s="15">
        <f t="shared" si="208"/>
        <v>26198173.700000003</v>
      </c>
      <c r="H179" s="15">
        <f t="shared" si="208"/>
        <v>36940979.600000001</v>
      </c>
      <c r="I179" s="15">
        <f t="shared" ref="I179:J179" si="212">I184+I194</f>
        <v>33754779.600000001</v>
      </c>
      <c r="J179" s="15">
        <f t="shared" si="212"/>
        <v>34474279.600000001</v>
      </c>
      <c r="K179" s="15">
        <f t="shared" ref="K179:M179" si="213">K184+K194</f>
        <v>35833079.600000001</v>
      </c>
      <c r="L179" s="15">
        <f t="shared" si="213"/>
        <v>34713179.600000001</v>
      </c>
      <c r="M179" s="15">
        <f t="shared" si="213"/>
        <v>33837179.600000001</v>
      </c>
      <c r="N179" s="16"/>
    </row>
    <row r="180" spans="1:14" x14ac:dyDescent="0.25">
      <c r="A180" s="14" t="s">
        <v>12</v>
      </c>
      <c r="B180" s="15">
        <f t="shared" si="211"/>
        <v>2138081.7999999998</v>
      </c>
      <c r="C180" s="15">
        <f t="shared" si="208"/>
        <v>418159.4</v>
      </c>
      <c r="D180" s="15">
        <f t="shared" si="208"/>
        <v>144673.30000000002</v>
      </c>
      <c r="E180" s="15">
        <f t="shared" si="208"/>
        <v>313359.09999999998</v>
      </c>
      <c r="F180" s="15">
        <f t="shared" si="208"/>
        <v>165342</v>
      </c>
      <c r="G180" s="15">
        <f t="shared" si="208"/>
        <v>164364</v>
      </c>
      <c r="H180" s="15">
        <f t="shared" si="208"/>
        <v>155364</v>
      </c>
      <c r="I180" s="15">
        <f t="shared" ref="I180:J180" si="214">I185+I195</f>
        <v>155364</v>
      </c>
      <c r="J180" s="15">
        <f t="shared" si="214"/>
        <v>155364</v>
      </c>
      <c r="K180" s="15">
        <f t="shared" ref="K180:M180" si="215">K185+K195</f>
        <v>155364</v>
      </c>
      <c r="L180" s="15">
        <f t="shared" si="215"/>
        <v>155364</v>
      </c>
      <c r="M180" s="15">
        <f t="shared" si="215"/>
        <v>155364</v>
      </c>
      <c r="N180" s="16"/>
    </row>
    <row r="181" spans="1:14" ht="15.75" thickBot="1" x14ac:dyDescent="0.3">
      <c r="A181" s="17" t="s">
        <v>13</v>
      </c>
      <c r="B181" s="15">
        <f>SUM(C181:M181)</f>
        <v>0</v>
      </c>
      <c r="C181" s="15">
        <f t="shared" si="208"/>
        <v>0</v>
      </c>
      <c r="D181" s="15">
        <f t="shared" si="208"/>
        <v>0</v>
      </c>
      <c r="E181" s="15">
        <f t="shared" si="208"/>
        <v>0</v>
      </c>
      <c r="F181" s="15">
        <f t="shared" si="208"/>
        <v>0</v>
      </c>
      <c r="G181" s="15">
        <f t="shared" si="208"/>
        <v>0</v>
      </c>
      <c r="H181" s="15">
        <f t="shared" si="208"/>
        <v>0</v>
      </c>
      <c r="I181" s="15">
        <f t="shared" ref="I181:J181" si="216">I186+I196</f>
        <v>0</v>
      </c>
      <c r="J181" s="15">
        <f t="shared" si="216"/>
        <v>0</v>
      </c>
      <c r="K181" s="15">
        <f t="shared" ref="K181:M181" si="217">K186+K196</f>
        <v>0</v>
      </c>
      <c r="L181" s="15">
        <f t="shared" si="217"/>
        <v>0</v>
      </c>
      <c r="M181" s="15">
        <f t="shared" si="217"/>
        <v>0</v>
      </c>
      <c r="N181" s="18"/>
    </row>
    <row r="182" spans="1:14" s="23" customFormat="1" x14ac:dyDescent="0.25">
      <c r="A182" s="11" t="s">
        <v>26</v>
      </c>
      <c r="B182" s="12">
        <f>B183+B184+B185+B186</f>
        <v>70478118.155389994</v>
      </c>
      <c r="C182" s="12">
        <f t="shared" ref="C182:H182" si="218">C183+C184+C185+C186</f>
        <v>4047917.6</v>
      </c>
      <c r="D182" s="12">
        <f t="shared" si="218"/>
        <v>1745709.5</v>
      </c>
      <c r="E182" s="12">
        <f t="shared" si="218"/>
        <v>2458019.6553900004</v>
      </c>
      <c r="F182" s="12">
        <f t="shared" si="218"/>
        <v>1341177.3</v>
      </c>
      <c r="G182" s="12">
        <f t="shared" si="218"/>
        <v>1264494.1000000001</v>
      </c>
      <c r="H182" s="12">
        <f t="shared" si="218"/>
        <v>11952200</v>
      </c>
      <c r="I182" s="12">
        <f t="shared" ref="I182:J182" si="219">I183+I184+I185+I186</f>
        <v>8766000</v>
      </c>
      <c r="J182" s="12">
        <f t="shared" si="219"/>
        <v>9485500</v>
      </c>
      <c r="K182" s="12">
        <f t="shared" ref="K182:M182" si="220">K183+K184+K185+K186</f>
        <v>10844300</v>
      </c>
      <c r="L182" s="12">
        <f t="shared" si="220"/>
        <v>9724400</v>
      </c>
      <c r="M182" s="12">
        <f t="shared" si="220"/>
        <v>8848400</v>
      </c>
      <c r="N182" s="13"/>
    </row>
    <row r="183" spans="1:14" x14ac:dyDescent="0.25">
      <c r="A183" s="14" t="s">
        <v>10</v>
      </c>
      <c r="B183" s="15">
        <f>SUM(C183:M183)</f>
        <v>2420802.2999999998</v>
      </c>
      <c r="C183" s="15">
        <f t="shared" ref="C183:H186" si="221">C15+C36+C57+C78+C99+C141+C120+C162</f>
        <v>921108.5</v>
      </c>
      <c r="D183" s="15">
        <f t="shared" si="221"/>
        <v>683196</v>
      </c>
      <c r="E183" s="15">
        <f t="shared" si="221"/>
        <v>816497.8</v>
      </c>
      <c r="F183" s="15">
        <f t="shared" si="221"/>
        <v>0</v>
      </c>
      <c r="G183" s="15">
        <f t="shared" si="221"/>
        <v>0</v>
      </c>
      <c r="H183" s="15">
        <f t="shared" si="221"/>
        <v>0</v>
      </c>
      <c r="I183" s="15">
        <f t="shared" ref="I183:J183" si="222">I15+I36+I57+I78+I99+I141+I120+I162</f>
        <v>0</v>
      </c>
      <c r="J183" s="15">
        <f t="shared" si="222"/>
        <v>0</v>
      </c>
      <c r="K183" s="15">
        <f t="shared" ref="K183:M183" si="223">K15+K36+K57+K78+K99+K141+K120+K162</f>
        <v>0</v>
      </c>
      <c r="L183" s="15">
        <f t="shared" si="223"/>
        <v>0</v>
      </c>
      <c r="M183" s="15">
        <f t="shared" si="223"/>
        <v>0</v>
      </c>
      <c r="N183" s="16"/>
    </row>
    <row r="184" spans="1:14" x14ac:dyDescent="0.25">
      <c r="A184" s="14" t="s">
        <v>11</v>
      </c>
      <c r="B184" s="15">
        <f t="shared" ref="B184:B185" si="224">SUM(C184:M184)</f>
        <v>67521999.155389994</v>
      </c>
      <c r="C184" s="15">
        <f t="shared" si="221"/>
        <v>2719116.1</v>
      </c>
      <c r="D184" s="15">
        <f t="shared" si="221"/>
        <v>1051671.8999999999</v>
      </c>
      <c r="E184" s="15">
        <f t="shared" si="221"/>
        <v>1543739.7553900001</v>
      </c>
      <c r="F184" s="15">
        <f t="shared" si="221"/>
        <v>1331177.3</v>
      </c>
      <c r="G184" s="15">
        <f t="shared" si="221"/>
        <v>1255494.1000000001</v>
      </c>
      <c r="H184" s="15">
        <f t="shared" si="221"/>
        <v>11952200</v>
      </c>
      <c r="I184" s="15">
        <f t="shared" ref="I184:J184" si="225">I16+I37+I58+I79+I100+I142+I121+I163</f>
        <v>8766000</v>
      </c>
      <c r="J184" s="15">
        <f t="shared" si="225"/>
        <v>9485500</v>
      </c>
      <c r="K184" s="15">
        <f t="shared" ref="K184:M184" si="226">K16+K37+K58+K79+K100+K142+K121+K163</f>
        <v>10844300</v>
      </c>
      <c r="L184" s="15">
        <f t="shared" si="226"/>
        <v>9724400</v>
      </c>
      <c r="M184" s="15">
        <f t="shared" si="226"/>
        <v>8848400</v>
      </c>
      <c r="N184" s="16"/>
    </row>
    <row r="185" spans="1:14" x14ac:dyDescent="0.25">
      <c r="A185" s="14" t="s">
        <v>12</v>
      </c>
      <c r="B185" s="15">
        <f t="shared" si="224"/>
        <v>535316.69999999995</v>
      </c>
      <c r="C185" s="15">
        <f t="shared" si="221"/>
        <v>407693</v>
      </c>
      <c r="D185" s="15">
        <f t="shared" si="221"/>
        <v>10841.6</v>
      </c>
      <c r="E185" s="15">
        <f t="shared" si="221"/>
        <v>97782.099999999991</v>
      </c>
      <c r="F185" s="15">
        <f t="shared" si="221"/>
        <v>10000</v>
      </c>
      <c r="G185" s="15">
        <f t="shared" si="221"/>
        <v>9000</v>
      </c>
      <c r="H185" s="15">
        <f t="shared" si="221"/>
        <v>0</v>
      </c>
      <c r="I185" s="15">
        <f t="shared" ref="I185:J185" si="227">I17+I38+I59+I80+I101+I143+I122+I164</f>
        <v>0</v>
      </c>
      <c r="J185" s="15">
        <f t="shared" si="227"/>
        <v>0</v>
      </c>
      <c r="K185" s="15">
        <f t="shared" ref="K185:M185" si="228">K17+K38+K59+K80+K101+K143+K122+K164</f>
        <v>0</v>
      </c>
      <c r="L185" s="15">
        <f t="shared" si="228"/>
        <v>0</v>
      </c>
      <c r="M185" s="15">
        <f t="shared" si="228"/>
        <v>0</v>
      </c>
      <c r="N185" s="16"/>
    </row>
    <row r="186" spans="1:14" ht="15.75" thickBot="1" x14ac:dyDescent="0.3">
      <c r="A186" s="17" t="s">
        <v>13</v>
      </c>
      <c r="B186" s="15">
        <f>SUM(C186:M186)</f>
        <v>0</v>
      </c>
      <c r="C186" s="15">
        <f t="shared" si="221"/>
        <v>0</v>
      </c>
      <c r="D186" s="15">
        <f t="shared" si="221"/>
        <v>0</v>
      </c>
      <c r="E186" s="15">
        <f t="shared" si="221"/>
        <v>0</v>
      </c>
      <c r="F186" s="15">
        <f t="shared" si="221"/>
        <v>0</v>
      </c>
      <c r="G186" s="15">
        <f t="shared" si="221"/>
        <v>0</v>
      </c>
      <c r="H186" s="15">
        <f t="shared" si="221"/>
        <v>0</v>
      </c>
      <c r="I186" s="15">
        <f t="shared" ref="I186:J186" si="229">I18+I39+I60+I81+I102+I144+I123+I165</f>
        <v>0</v>
      </c>
      <c r="J186" s="15">
        <f t="shared" si="229"/>
        <v>0</v>
      </c>
      <c r="K186" s="15">
        <f t="shared" ref="K186:M186" si="230">K18+K39+K60+K81+K102+K144+K123+K165</f>
        <v>0</v>
      </c>
      <c r="L186" s="15">
        <f t="shared" si="230"/>
        <v>0</v>
      </c>
      <c r="M186" s="15">
        <f t="shared" si="230"/>
        <v>0</v>
      </c>
      <c r="N186" s="18"/>
    </row>
    <row r="187" spans="1:14" s="23" customFormat="1" x14ac:dyDescent="0.25">
      <c r="A187" s="11" t="s">
        <v>27</v>
      </c>
      <c r="B187" s="12">
        <f>B188+B189+B190+B191</f>
        <v>0</v>
      </c>
      <c r="C187" s="12">
        <f t="shared" ref="C187:H187" si="231">C188+C189+C190+C191</f>
        <v>0</v>
      </c>
      <c r="D187" s="12">
        <f t="shared" si="231"/>
        <v>0</v>
      </c>
      <c r="E187" s="12">
        <f t="shared" si="231"/>
        <v>0</v>
      </c>
      <c r="F187" s="12">
        <f t="shared" si="231"/>
        <v>0</v>
      </c>
      <c r="G187" s="12">
        <f t="shared" si="231"/>
        <v>0</v>
      </c>
      <c r="H187" s="12">
        <f t="shared" si="231"/>
        <v>0</v>
      </c>
      <c r="I187" s="12">
        <f t="shared" ref="I187:J187" si="232">I188+I189+I190+I191</f>
        <v>0</v>
      </c>
      <c r="J187" s="12">
        <f t="shared" si="232"/>
        <v>0</v>
      </c>
      <c r="K187" s="12">
        <f t="shared" ref="K187:M187" si="233">K188+K189+K190+K191</f>
        <v>0</v>
      </c>
      <c r="L187" s="12">
        <f t="shared" si="233"/>
        <v>0</v>
      </c>
      <c r="M187" s="12">
        <f t="shared" si="233"/>
        <v>0</v>
      </c>
      <c r="N187" s="13"/>
    </row>
    <row r="188" spans="1:14" x14ac:dyDescent="0.25">
      <c r="A188" s="14" t="s">
        <v>10</v>
      </c>
      <c r="B188" s="15">
        <f>SUM(C188:H188)</f>
        <v>0</v>
      </c>
      <c r="C188" s="15">
        <f t="shared" ref="C188:H191" si="234">C20+C41+C62+C83+C104+C146</f>
        <v>0</v>
      </c>
      <c r="D188" s="15">
        <f t="shared" si="234"/>
        <v>0</v>
      </c>
      <c r="E188" s="15">
        <f t="shared" si="234"/>
        <v>0</v>
      </c>
      <c r="F188" s="15">
        <f t="shared" si="234"/>
        <v>0</v>
      </c>
      <c r="G188" s="15">
        <f t="shared" si="234"/>
        <v>0</v>
      </c>
      <c r="H188" s="15">
        <f t="shared" si="234"/>
        <v>0</v>
      </c>
      <c r="I188" s="15">
        <f t="shared" ref="I188:J188" si="235">I20+I41+I62+I83+I104+I146</f>
        <v>0</v>
      </c>
      <c r="J188" s="15">
        <f t="shared" si="235"/>
        <v>0</v>
      </c>
      <c r="K188" s="15">
        <f t="shared" ref="K188:M188" si="236">K20+K41+K62+K83+K104+K146</f>
        <v>0</v>
      </c>
      <c r="L188" s="15">
        <f t="shared" si="236"/>
        <v>0</v>
      </c>
      <c r="M188" s="15">
        <f t="shared" si="236"/>
        <v>0</v>
      </c>
      <c r="N188" s="16"/>
    </row>
    <row r="189" spans="1:14" x14ac:dyDescent="0.25">
      <c r="A189" s="14" t="s">
        <v>11</v>
      </c>
      <c r="B189" s="15">
        <f t="shared" ref="B189:B191" si="237">SUM(C189:H189)</f>
        <v>0</v>
      </c>
      <c r="C189" s="15">
        <f t="shared" si="234"/>
        <v>0</v>
      </c>
      <c r="D189" s="15">
        <f t="shared" si="234"/>
        <v>0</v>
      </c>
      <c r="E189" s="15">
        <f t="shared" si="234"/>
        <v>0</v>
      </c>
      <c r="F189" s="15">
        <f t="shared" si="234"/>
        <v>0</v>
      </c>
      <c r="G189" s="15">
        <f t="shared" si="234"/>
        <v>0</v>
      </c>
      <c r="H189" s="15">
        <f t="shared" si="234"/>
        <v>0</v>
      </c>
      <c r="I189" s="15">
        <f t="shared" ref="I189:J189" si="238">I21+I42+I63+I84+I105+I147</f>
        <v>0</v>
      </c>
      <c r="J189" s="15">
        <f t="shared" si="238"/>
        <v>0</v>
      </c>
      <c r="K189" s="15">
        <f t="shared" ref="K189:M189" si="239">K21+K42+K63+K84+K105+K147</f>
        <v>0</v>
      </c>
      <c r="L189" s="15">
        <f t="shared" si="239"/>
        <v>0</v>
      </c>
      <c r="M189" s="15">
        <f t="shared" si="239"/>
        <v>0</v>
      </c>
      <c r="N189" s="16"/>
    </row>
    <row r="190" spans="1:14" x14ac:dyDescent="0.25">
      <c r="A190" s="14" t="s">
        <v>12</v>
      </c>
      <c r="B190" s="15">
        <f t="shared" si="237"/>
        <v>0</v>
      </c>
      <c r="C190" s="15">
        <f t="shared" si="234"/>
        <v>0</v>
      </c>
      <c r="D190" s="15">
        <f t="shared" si="234"/>
        <v>0</v>
      </c>
      <c r="E190" s="15">
        <f t="shared" si="234"/>
        <v>0</v>
      </c>
      <c r="F190" s="15">
        <f t="shared" si="234"/>
        <v>0</v>
      </c>
      <c r="G190" s="15">
        <f t="shared" si="234"/>
        <v>0</v>
      </c>
      <c r="H190" s="15">
        <f t="shared" si="234"/>
        <v>0</v>
      </c>
      <c r="I190" s="15">
        <f t="shared" ref="I190:J190" si="240">I22+I43+I64+I85+I106+I148</f>
        <v>0</v>
      </c>
      <c r="J190" s="15">
        <f t="shared" si="240"/>
        <v>0</v>
      </c>
      <c r="K190" s="15">
        <f t="shared" ref="K190:M190" si="241">K22+K43+K64+K85+K106+K148</f>
        <v>0</v>
      </c>
      <c r="L190" s="15">
        <f t="shared" si="241"/>
        <v>0</v>
      </c>
      <c r="M190" s="15">
        <f t="shared" si="241"/>
        <v>0</v>
      </c>
      <c r="N190" s="16"/>
    </row>
    <row r="191" spans="1:14" ht="15.75" thickBot="1" x14ac:dyDescent="0.3">
      <c r="A191" s="17" t="s">
        <v>13</v>
      </c>
      <c r="B191" s="15">
        <f t="shared" si="237"/>
        <v>0</v>
      </c>
      <c r="C191" s="15">
        <f t="shared" si="234"/>
        <v>0</v>
      </c>
      <c r="D191" s="15">
        <f t="shared" si="234"/>
        <v>0</v>
      </c>
      <c r="E191" s="15">
        <f t="shared" si="234"/>
        <v>0</v>
      </c>
      <c r="F191" s="15">
        <f t="shared" si="234"/>
        <v>0</v>
      </c>
      <c r="G191" s="15">
        <f t="shared" si="234"/>
        <v>0</v>
      </c>
      <c r="H191" s="15">
        <f t="shared" si="234"/>
        <v>0</v>
      </c>
      <c r="I191" s="15">
        <f t="shared" ref="I191:J191" si="242">I23+I44+I65+I86+I107+I149</f>
        <v>0</v>
      </c>
      <c r="J191" s="15">
        <f t="shared" si="242"/>
        <v>0</v>
      </c>
      <c r="K191" s="15">
        <f t="shared" ref="K191:M191" si="243">K23+K44+K65+K86+K107+K149</f>
        <v>0</v>
      </c>
      <c r="L191" s="15">
        <f t="shared" si="243"/>
        <v>0</v>
      </c>
      <c r="M191" s="15">
        <f t="shared" si="243"/>
        <v>0</v>
      </c>
      <c r="N191" s="18"/>
    </row>
    <row r="192" spans="1:14" s="23" customFormat="1" x14ac:dyDescent="0.25">
      <c r="A192" s="11" t="s">
        <v>28</v>
      </c>
      <c r="B192" s="12">
        <f>B193+B194+B195+B196</f>
        <v>269221059.99999994</v>
      </c>
      <c r="C192" s="12">
        <f t="shared" ref="C192:H192" si="244">C193+C194+C195+C196</f>
        <v>21146523.799999997</v>
      </c>
      <c r="D192" s="12">
        <f t="shared" si="244"/>
        <v>24298734.400000002</v>
      </c>
      <c r="E192" s="12">
        <f t="shared" si="244"/>
        <v>22714875</v>
      </c>
      <c r="F192" s="12">
        <f t="shared" si="244"/>
        <v>25098021.600000001</v>
      </c>
      <c r="G192" s="12">
        <f t="shared" si="244"/>
        <v>25098043.600000001</v>
      </c>
      <c r="H192" s="12">
        <f t="shared" si="244"/>
        <v>25144143.600000001</v>
      </c>
      <c r="I192" s="12">
        <f t="shared" ref="I192:J192" si="245">I193+I194+I195+I196</f>
        <v>25144143.600000001</v>
      </c>
      <c r="J192" s="12">
        <f t="shared" si="245"/>
        <v>25144143.600000001</v>
      </c>
      <c r="K192" s="12">
        <f t="shared" ref="K192:M192" si="246">K193+K194+K195+K196</f>
        <v>25144143.600000001</v>
      </c>
      <c r="L192" s="12">
        <f t="shared" si="246"/>
        <v>25144143.600000001</v>
      </c>
      <c r="M192" s="12">
        <f t="shared" si="246"/>
        <v>25144143.600000001</v>
      </c>
      <c r="N192" s="13"/>
    </row>
    <row r="193" spans="1:14" x14ac:dyDescent="0.25">
      <c r="A193" s="14" t="s">
        <v>10</v>
      </c>
      <c r="B193" s="15">
        <f>SUM(C193:M193)</f>
        <v>118334.5</v>
      </c>
      <c r="C193" s="15">
        <f t="shared" ref="C193:H196" si="247">C25+C46+C67+C88+C109+C151+C130+C172</f>
        <v>0</v>
      </c>
      <c r="D193" s="15">
        <f t="shared" si="247"/>
        <v>24039.599999999999</v>
      </c>
      <c r="E193" s="15">
        <f t="shared" si="247"/>
        <v>94294.9</v>
      </c>
      <c r="F193" s="15">
        <f t="shared" si="247"/>
        <v>0</v>
      </c>
      <c r="G193" s="15">
        <f t="shared" si="247"/>
        <v>0</v>
      </c>
      <c r="H193" s="15">
        <f t="shared" si="247"/>
        <v>0</v>
      </c>
      <c r="I193" s="15">
        <f t="shared" ref="I193:J193" si="248">I25+I46+I67+I88+I109+I151+I130+I172</f>
        <v>0</v>
      </c>
      <c r="J193" s="15">
        <f t="shared" si="248"/>
        <v>0</v>
      </c>
      <c r="K193" s="15">
        <f t="shared" ref="K193:M193" si="249">K25+K46+K67+K88+K109+K151+K130+K172</f>
        <v>0</v>
      </c>
      <c r="L193" s="15">
        <f t="shared" si="249"/>
        <v>0</v>
      </c>
      <c r="M193" s="15">
        <f t="shared" si="249"/>
        <v>0</v>
      </c>
      <c r="N193" s="16"/>
    </row>
    <row r="194" spans="1:14" x14ac:dyDescent="0.25">
      <c r="A194" s="14" t="s">
        <v>11</v>
      </c>
      <c r="B194" s="15">
        <f>SUM(C194:M194)</f>
        <v>267499960.39999995</v>
      </c>
      <c r="C194" s="15">
        <f t="shared" si="247"/>
        <v>21136057.399999999</v>
      </c>
      <c r="D194" s="15">
        <f t="shared" si="247"/>
        <v>24140863.100000001</v>
      </c>
      <c r="E194" s="15">
        <f t="shared" si="247"/>
        <v>22405003.100000001</v>
      </c>
      <c r="F194" s="15">
        <f t="shared" si="247"/>
        <v>24942679.600000001</v>
      </c>
      <c r="G194" s="15">
        <f t="shared" si="247"/>
        <v>24942679.600000001</v>
      </c>
      <c r="H194" s="15">
        <f t="shared" si="247"/>
        <v>24988779.600000001</v>
      </c>
      <c r="I194" s="15">
        <f t="shared" ref="I194:J194" si="250">I26+I47+I68+I89+I110+I152+I131+I173</f>
        <v>24988779.600000001</v>
      </c>
      <c r="J194" s="15">
        <f t="shared" si="250"/>
        <v>24988779.600000001</v>
      </c>
      <c r="K194" s="15">
        <f t="shared" ref="K194:M194" si="251">K26+K47+K68+K89+K110+K152+K131+K173</f>
        <v>24988779.600000001</v>
      </c>
      <c r="L194" s="15">
        <f t="shared" si="251"/>
        <v>24988779.600000001</v>
      </c>
      <c r="M194" s="15">
        <f t="shared" si="251"/>
        <v>24988779.600000001</v>
      </c>
      <c r="N194" s="16"/>
    </row>
    <row r="195" spans="1:14" x14ac:dyDescent="0.25">
      <c r="A195" s="14" t="s">
        <v>12</v>
      </c>
      <c r="B195" s="15">
        <f t="shared" ref="B195" si="252">SUM(C195:M195)</f>
        <v>1602765.1</v>
      </c>
      <c r="C195" s="15">
        <f t="shared" si="247"/>
        <v>10466.4</v>
      </c>
      <c r="D195" s="15">
        <f t="shared" si="247"/>
        <v>133831.70000000001</v>
      </c>
      <c r="E195" s="15">
        <f t="shared" si="247"/>
        <v>215577</v>
      </c>
      <c r="F195" s="15">
        <f t="shared" si="247"/>
        <v>155342</v>
      </c>
      <c r="G195" s="15">
        <f t="shared" si="247"/>
        <v>155364</v>
      </c>
      <c r="H195" s="15">
        <f t="shared" si="247"/>
        <v>155364</v>
      </c>
      <c r="I195" s="15">
        <f t="shared" ref="I195:J195" si="253">I27+I48+I69+I90+I111+I153+I132+I174</f>
        <v>155364</v>
      </c>
      <c r="J195" s="15">
        <f t="shared" si="253"/>
        <v>155364</v>
      </c>
      <c r="K195" s="15">
        <f t="shared" ref="K195:M195" si="254">K27+K48+K69+K90+K111+K153+K132+K174</f>
        <v>155364</v>
      </c>
      <c r="L195" s="15">
        <f t="shared" si="254"/>
        <v>155364</v>
      </c>
      <c r="M195" s="15">
        <f t="shared" si="254"/>
        <v>155364</v>
      </c>
      <c r="N195" s="16"/>
    </row>
    <row r="196" spans="1:14" ht="15.75" thickBot="1" x14ac:dyDescent="0.3">
      <c r="A196" s="17" t="s">
        <v>13</v>
      </c>
      <c r="B196" s="19">
        <f>SUM(C196:M196)</f>
        <v>0</v>
      </c>
      <c r="C196" s="19">
        <f t="shared" si="247"/>
        <v>0</v>
      </c>
      <c r="D196" s="19">
        <f t="shared" si="247"/>
        <v>0</v>
      </c>
      <c r="E196" s="19">
        <f t="shared" si="247"/>
        <v>0</v>
      </c>
      <c r="F196" s="19">
        <f t="shared" si="247"/>
        <v>0</v>
      </c>
      <c r="G196" s="19">
        <f t="shared" si="247"/>
        <v>0</v>
      </c>
      <c r="H196" s="19">
        <f t="shared" si="247"/>
        <v>0</v>
      </c>
      <c r="I196" s="19">
        <f t="shared" ref="I196:J196" si="255">I28+I49+I70+I91+I112+I154+I133+I175</f>
        <v>0</v>
      </c>
      <c r="J196" s="19">
        <f t="shared" si="255"/>
        <v>0</v>
      </c>
      <c r="K196" s="19">
        <f t="shared" ref="K196:M196" si="256">K28+K49+K70+K91+K112+K154+K133+K175</f>
        <v>0</v>
      </c>
      <c r="L196" s="19">
        <f t="shared" si="256"/>
        <v>0</v>
      </c>
      <c r="M196" s="19">
        <f t="shared" si="256"/>
        <v>0</v>
      </c>
      <c r="N196" s="18"/>
    </row>
    <row r="197" spans="1:14" ht="15.75" x14ac:dyDescent="0.25">
      <c r="A197" s="22"/>
    </row>
    <row r="198" spans="1:14" ht="15.75" x14ac:dyDescent="0.25">
      <c r="A198" s="22"/>
    </row>
  </sheetData>
  <mergeCells count="16">
    <mergeCell ref="K1:N1"/>
    <mergeCell ref="A2:N2"/>
    <mergeCell ref="A4:A6"/>
    <mergeCell ref="N4:N6"/>
    <mergeCell ref="B5:B6"/>
    <mergeCell ref="B4:M4"/>
    <mergeCell ref="C5:M5"/>
    <mergeCell ref="A134:N134"/>
    <mergeCell ref="A155:N155"/>
    <mergeCell ref="A176:N176"/>
    <mergeCell ref="A8:N8"/>
    <mergeCell ref="A29:N29"/>
    <mergeCell ref="A50:N50"/>
    <mergeCell ref="A71:N71"/>
    <mergeCell ref="A92:N92"/>
    <mergeCell ref="A113:N113"/>
  </mergeCells>
  <pageMargins left="0.31496062992125984" right="0" top="0.39370078740157483" bottom="0.39370078740157483" header="0.31496062992125984" footer="0.31496062992125984"/>
  <pageSetup paperSize="9" scale="49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Сводные фин затраты</vt:lpstr>
      <vt:lpstr>'Сводные фин затраты'!Заголовки_для_печати</vt:lpstr>
      <vt:lpstr>'Сводные фин затраты'!Область_печати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Анохина Н.В.</dc:creator>
  <cp:lastModifiedBy>Овсянникова Ольга Юрьевна</cp:lastModifiedBy>
  <cp:lastPrinted>2017-12-06T11:01:53Z</cp:lastPrinted>
  <dcterms:created xsi:type="dcterms:W3CDTF">2014-08-15T08:20:36Z</dcterms:created>
  <dcterms:modified xsi:type="dcterms:W3CDTF">2017-12-06T11:02:00Z</dcterms:modified>
</cp:coreProperties>
</file>