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Ы\ГП РАД 2018-2020 4 кв\2 вариант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Лист1!$A$1:$N$161</definedName>
  </definedNames>
  <calcPr calcId="162913"/>
</workbook>
</file>

<file path=xl/calcChain.xml><?xml version="1.0" encoding="utf-8"?>
<calcChain xmlns="http://schemas.openxmlformats.org/spreadsheetml/2006/main">
  <c r="L87" i="1" l="1"/>
  <c r="K128" i="1" l="1"/>
  <c r="L102" i="1" l="1"/>
  <c r="M102" i="1"/>
  <c r="K102" i="1"/>
  <c r="L107" i="1" l="1"/>
  <c r="K107" i="1"/>
  <c r="K157" i="1" l="1"/>
  <c r="K152" i="1" l="1"/>
  <c r="K147" i="1" l="1"/>
  <c r="K137" i="1"/>
  <c r="K112" i="1"/>
  <c r="L112" i="1"/>
  <c r="K117" i="1"/>
  <c r="L117" i="1"/>
  <c r="M117" i="1"/>
  <c r="K122" i="1"/>
  <c r="L122" i="1"/>
  <c r="K127" i="1"/>
  <c r="L127" i="1"/>
  <c r="K132" i="1"/>
  <c r="K142" i="1"/>
  <c r="L97" i="1" l="1"/>
  <c r="I97" i="1"/>
  <c r="L92" i="1"/>
  <c r="I92" i="1"/>
  <c r="K87" i="1"/>
  <c r="L82" i="1"/>
  <c r="K82" i="1"/>
  <c r="G82" i="1"/>
  <c r="I82" i="1" s="1"/>
  <c r="K77" i="1" l="1"/>
  <c r="K72" i="1"/>
  <c r="I67" i="1"/>
  <c r="M67" i="1"/>
  <c r="L67" i="1"/>
  <c r="K67" i="1"/>
  <c r="L57" i="1" l="1"/>
  <c r="M57" i="1"/>
  <c r="M62" i="1"/>
  <c r="L62" i="1"/>
  <c r="K62" i="1"/>
  <c r="K57" i="1"/>
  <c r="K12" i="1"/>
  <c r="I77" i="1" l="1"/>
  <c r="I72" i="1"/>
  <c r="I42" i="1"/>
  <c r="I27" i="1"/>
  <c r="I22" i="1"/>
  <c r="I17" i="1"/>
  <c r="M52" i="1" l="1"/>
  <c r="L52" i="1"/>
  <c r="K52" i="1"/>
  <c r="M47" i="1"/>
  <c r="L47" i="1"/>
  <c r="K47" i="1"/>
  <c r="M42" i="1"/>
  <c r="L42" i="1"/>
  <c r="M37" i="1"/>
  <c r="M32" i="1"/>
  <c r="K27" i="1"/>
  <c r="K22" i="1"/>
  <c r="K17" i="1"/>
  <c r="L12" i="1"/>
  <c r="L7" i="1"/>
  <c r="M7" i="1"/>
  <c r="K7" i="1"/>
</calcChain>
</file>

<file path=xl/sharedStrings.xml><?xml version="1.0" encoding="utf-8"?>
<sst xmlns="http://schemas.openxmlformats.org/spreadsheetml/2006/main" count="301" uniqueCount="85">
  <si>
    <t>годы проведения работ</t>
  </si>
  <si>
    <t>плановый период ввода объекта в эксплуатацию</t>
  </si>
  <si>
    <t>Наличие проектной документации</t>
  </si>
  <si>
    <t>Источники финансирования</t>
  </si>
  <si>
    <t>объемы финансирования (тыс. руб.)</t>
  </si>
  <si>
    <t>Главные распорядители бюджетных средств, застройщик (заказчик-застройщик)</t>
  </si>
  <si>
    <t>на 2018 год</t>
  </si>
  <si>
    <t>на 2019 год</t>
  </si>
  <si>
    <t>на 2020 год</t>
  </si>
  <si>
    <t>Сумма затрат в том числе:</t>
  </si>
  <si>
    <t>областной бюджет</t>
  </si>
  <si>
    <t>Федеральный бюджет</t>
  </si>
  <si>
    <t>местные бюджеты</t>
  </si>
  <si>
    <t>внебюджетные источники</t>
  </si>
  <si>
    <t>Реконструкция автомобильной дороги "Мироновка - Петрушино" в Баганском районе Новосибирской области</t>
  </si>
  <si>
    <t>Реконструкция автомобильной дороги "Барабинск-Зюзя-Квашнино"</t>
  </si>
  <si>
    <t xml:space="preserve">Реконструкция автомобильной дороги "Венгерово - Минино - Верх-Красноярка - Северное (в гр. района)" в Венгеровском районе Новосибирской области   </t>
  </si>
  <si>
    <t xml:space="preserve">Реконструкция автомобильной дороги "52 км а/д "К-02" - Филошенка" на участке км 18+109 - км 25+057 в Венгеровском районе Новосибирской области </t>
  </si>
  <si>
    <t>Реконструкция автомобильной дороги  "26 км а/д "Н-0502" - Ночка" на участке км 0+000 - км 2+674  в Венгеровском районе Новосибирской области</t>
  </si>
  <si>
    <t xml:space="preserve">Реконструкция автомобильной дороги "99 км а/д "К-02" - Павлово" на участке км 10+500 - км 23+049 в Венгеровском районе Новосибирской области  </t>
  </si>
  <si>
    <t>Реконструкция автомобильной дороги  "Каргат - Маршанское" на участке км 14+008  - км 34+106 в Каргатском районе Новосибирской области</t>
  </si>
  <si>
    <t>Строительство автомобильной дороги «Обход с.Сарапулка» с мостом ч/р Иня  в Мошковском и Тогучинском районах Новосибирской области</t>
  </si>
  <si>
    <t>Реконструкция   автомобильной дороги  "Новосибирск - Кочки - Павлодар (в пред. РФ)" на участке Новосибирск – Ярково в Новосибирском районе Новосибирской области</t>
  </si>
  <si>
    <t>Реконструкция автомобильной дороги "Новосибирск-Ленинск-Кузнецкий" на участке км 12- км 24 в Новосибирском районе Новосибирской области</t>
  </si>
  <si>
    <t xml:space="preserve">Реконструкция автомобильной дороги "Новосибирск-Садовый" в Новосибирском районе Новосибирской области </t>
  </si>
  <si>
    <t>Реконструкция автомобильной дороги  "Инская - Барышево - 39 км а/д "К-19р" (в гр. района)" на участке км 26+000 - км 30+739 в Новосибирском районе Новосибирской области</t>
  </si>
  <si>
    <t>Реконструкция автомобильной дороги "29 км а/д "К-29" - Заковряжино - Шипуново" на участке км 19+927 - км 20+027  (ликвидация оврагообразования) в Сузунском районе Новосибирской области</t>
  </si>
  <si>
    <t>Реконструкция автомобильной дороги  "992 км а/д "М-51" - Купино - Карасук" в Татарском районе Новосибирской области</t>
  </si>
  <si>
    <t>нет</t>
  </si>
  <si>
    <t>2017-2019</t>
  </si>
  <si>
    <t>2017-2023</t>
  </si>
  <si>
    <t>да</t>
  </si>
  <si>
    <t>-</t>
  </si>
  <si>
    <t>Остаток сметной стоимости объекта ( тыс. руб.) в ценах 2018г.</t>
  </si>
  <si>
    <t>2017-2018</t>
  </si>
  <si>
    <t>МТиДХ, 
ГКУ НСО ТУАД</t>
  </si>
  <si>
    <t>2017-2025</t>
  </si>
  <si>
    <t>1,93;
1,51;
1,78</t>
  </si>
  <si>
    <t>2018-2021</t>
  </si>
  <si>
    <t>2020-2025</t>
  </si>
  <si>
    <t>Строительство мостового перехода ч/р Ик на а/д "Легостаево - Новососедово - Верх-Ики (в гр.района)" в Искитимском районе Новосибирской области</t>
  </si>
  <si>
    <t>2018-2019</t>
  </si>
  <si>
    <t>Строительство путепровода через железную дорогу "Омск - Новосибирск" на 6 км а/д "Коченево - совхоз Коченевский" в Коченевском районе Новосибирской области</t>
  </si>
  <si>
    <t>Реконструкция пешеходного моста на км 8,61 а/д "Советское шоссе" в Новосибирском районе Новосибирской области</t>
  </si>
  <si>
    <t>Реконструкция моста через ручей на 19 км а/д "Мальчиха - Лаптевка" в Колыванском районе Новосибирской области</t>
  </si>
  <si>
    <t xml:space="preserve">Реконструкция автомобильной дороги "Новосибирск - аэропорт Толмачево" в г. Обь  Новосибирской области. </t>
  </si>
  <si>
    <t>Наименование объекта капитального строительства/реконструкции</t>
  </si>
  <si>
    <t>Стоимость объекта капитального строительства/реконструкции в соотвествии с проектной документацией (тыс. руб.) в ценах соотвествующих лет</t>
  </si>
  <si>
    <t>Наименование основного мероприятия</t>
  </si>
  <si>
    <t>Таблица  4</t>
  </si>
  <si>
    <t xml:space="preserve">1.1.1 Строительство и реконструкция автомобильных дорог регионального и межмуниципального значения и искусственных сооружений на них
</t>
  </si>
  <si>
    <t>Параметры объекта в соотвествии с проектной документацией км</t>
  </si>
  <si>
    <t>0,269/63,83(пог.м)</t>
  </si>
  <si>
    <t>0,7/121,4 (пог.м)</t>
  </si>
  <si>
    <t>0,07/17,48(пог.м)</t>
  </si>
  <si>
    <t>33,9 пог.м</t>
  </si>
  <si>
    <t>1.2.2. Обеспечение восстановления и развития автодорог местного значения за счет субсидий местным бюджетам на осуществление дорожной деятельности в отношении автомобильных дорог местного значения</t>
  </si>
  <si>
    <t>Реконструкция автомобильной дороги по ул.Ломоносова в г.Купино Купинского района Новосибирской области</t>
  </si>
  <si>
    <t>Реконструкция автомобильной дороги «ст.Сельская – п.Агролес» в Искитимском районе</t>
  </si>
  <si>
    <t>Реконструкция автомобильной дороги по ул.Южная в с.Рождественка Купинского района</t>
  </si>
  <si>
    <t>Строительство автомобильной дороги общего пользования местного значения по ул. Титова в Ленинском районе г.Новосибирска</t>
  </si>
  <si>
    <t>Автомобильная дорога № 12 (часть 2) в р.п.Кольцово Новосибирской области</t>
  </si>
  <si>
    <t>НСО р.п.Кольцово. Автодорога № 10</t>
  </si>
  <si>
    <t xml:space="preserve">Реконструкция автомобильной дороги по ул. Ленина в с.Решеты Кочковского района </t>
  </si>
  <si>
    <t>Администрация Кочковского района</t>
  </si>
  <si>
    <t>Администрация Купинского  района</t>
  </si>
  <si>
    <t>Департамент транспорта и дорожно-благоустроительного комплекса г.Новосибирска</t>
  </si>
  <si>
    <t>Администрация Искитимского  района</t>
  </si>
  <si>
    <t>Администрация р.п.Кольцово</t>
  </si>
  <si>
    <t>2018-2020</t>
  </si>
  <si>
    <t>Реконструкция автомобильной дороги по ул.Станционная в г.Обь</t>
  </si>
  <si>
    <t>Администрация г.Обь</t>
  </si>
  <si>
    <t>Строительство ул.Молодежная в п.Моховое Чановского района Новосибирской области</t>
  </si>
  <si>
    <t>Администрация Чановского района</t>
  </si>
  <si>
    <t>Реконструкция ул.Линейная в р.п.Горный Тогучинского района Новосибирской области</t>
  </si>
  <si>
    <t>Администрация Тогучинского района</t>
  </si>
  <si>
    <t>Реконструкция ул.Майская в г.Тогучине Тогучинского района Новосибирской области</t>
  </si>
  <si>
    <t>Строительство мостового перехода через р. Обь в створе ул. Ипподромской г. Новосибирска</t>
  </si>
  <si>
    <t>МТиДХ, 
ГКУ НСО "Мост"</t>
  </si>
  <si>
    <t>2017, 2018,
2019</t>
  </si>
  <si>
    <t>3,6;
3,6;
3,9</t>
  </si>
  <si>
    <t>2020;
2023;
2025</t>
  </si>
  <si>
    <t>2015-2019</t>
  </si>
  <si>
    <t>Срок ввода объекта будет уточнен после заключения государственного контракта</t>
  </si>
  <si>
    <t>Перечень объектов капитального строительства, включенных в государственную программу Новосибирской области  "Развитие автомобильных дорог регионального, межмуниципального и местного значения в Новосибирской области", на очередной 2018 год и плановый период 2019 и 2020 годов.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</si>
</sst>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3" xfId="0" applyBorder="1"/>
    <xf numFmtId="0" fontId="4" fillId="0" borderId="5" xfId="0" applyFont="1" applyBorder="1" applyAlignment="1">
      <alignment wrapText="1"/>
    </xf>
    <xf numFmtId="43" fontId="4" fillId="0" borderId="5" xfId="1" applyFont="1" applyBorder="1" applyAlignment="1"/>
    <xf numFmtId="0" fontId="4" fillId="0" borderId="1" xfId="0" applyFont="1" applyBorder="1" applyAlignment="1">
      <alignment wrapText="1"/>
    </xf>
    <xf numFmtId="43" fontId="4" fillId="0" borderId="1" xfId="1" applyFont="1" applyBorder="1" applyAlignment="1"/>
    <xf numFmtId="0" fontId="4" fillId="0" borderId="9" xfId="0" applyFont="1" applyBorder="1" applyAlignment="1">
      <alignment wrapText="1"/>
    </xf>
    <xf numFmtId="43" fontId="4" fillId="0" borderId="9" xfId="1" applyFont="1" applyBorder="1" applyAlignment="1"/>
    <xf numFmtId="0" fontId="4" fillId="0" borderId="2" xfId="0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0" fillId="2" borderId="0" xfId="0" applyFill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vertical="center"/>
    </xf>
    <xf numFmtId="0" fontId="0" fillId="2" borderId="14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wrapText="1"/>
    </xf>
    <xf numFmtId="43" fontId="4" fillId="2" borderId="5" xfId="1" applyFont="1" applyFill="1" applyBorder="1" applyAlignment="1"/>
    <xf numFmtId="43" fontId="4" fillId="2" borderId="1" xfId="1" applyFont="1" applyFill="1" applyBorder="1" applyAlignment="1"/>
    <xf numFmtId="0" fontId="4" fillId="2" borderId="9" xfId="0" applyFont="1" applyFill="1" applyBorder="1" applyAlignment="1">
      <alignment wrapText="1"/>
    </xf>
    <xf numFmtId="43" fontId="4" fillId="2" borderId="9" xfId="1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8" xfId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tabSelected="1" view="pageBreakPreview" topLeftCell="B67" zoomScaleNormal="100" zoomScaleSheetLayoutView="100" workbookViewId="0">
      <selection activeCell="L88" sqref="L88"/>
    </sheetView>
  </sheetViews>
  <sheetFormatPr defaultRowHeight="15" x14ac:dyDescent="0.25"/>
  <cols>
    <col min="1" max="1" width="0" hidden="1" customWidth="1"/>
    <col min="2" max="2" width="24.42578125" customWidth="1"/>
    <col min="3" max="3" width="27.140625" customWidth="1"/>
    <col min="4" max="4" width="13" customWidth="1"/>
    <col min="5" max="5" width="17.7109375" style="2" customWidth="1"/>
    <col min="6" max="6" width="13.7109375" customWidth="1"/>
    <col min="7" max="7" width="26.140625" customWidth="1"/>
    <col min="8" max="8" width="21.85546875" style="19" customWidth="1"/>
    <col min="9" max="12" width="18.42578125" customWidth="1"/>
    <col min="13" max="13" width="20.28515625" customWidth="1"/>
    <col min="14" max="14" width="15.28515625" customWidth="1"/>
  </cols>
  <sheetData>
    <row r="1" spans="1:18" x14ac:dyDescent="0.25">
      <c r="L1" s="59" t="s">
        <v>49</v>
      </c>
      <c r="M1" s="59"/>
      <c r="N1" s="59"/>
    </row>
    <row r="2" spans="1:18" ht="51.75" customHeight="1" x14ac:dyDescent="0.3">
      <c r="B2" s="79" t="s">
        <v>84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4" spans="1:18" x14ac:dyDescent="0.25">
      <c r="B4" s="80" t="s">
        <v>48</v>
      </c>
      <c r="C4" s="80" t="s">
        <v>46</v>
      </c>
      <c r="D4" s="80" t="s">
        <v>0</v>
      </c>
      <c r="E4" s="80" t="s">
        <v>1</v>
      </c>
      <c r="F4" s="80" t="s">
        <v>2</v>
      </c>
      <c r="G4" s="80" t="s">
        <v>47</v>
      </c>
      <c r="H4" s="82" t="s">
        <v>51</v>
      </c>
      <c r="I4" s="80" t="s">
        <v>33</v>
      </c>
      <c r="J4" s="80" t="s">
        <v>3</v>
      </c>
      <c r="K4" s="81" t="s">
        <v>4</v>
      </c>
      <c r="L4" s="81"/>
      <c r="M4" s="81"/>
      <c r="N4" s="80" t="s">
        <v>5</v>
      </c>
      <c r="O4" s="1"/>
      <c r="P4" s="1"/>
      <c r="Q4" s="1"/>
      <c r="R4" s="1"/>
    </row>
    <row r="5" spans="1:18" ht="75.75" customHeight="1" x14ac:dyDescent="0.25">
      <c r="B5" s="80"/>
      <c r="C5" s="80"/>
      <c r="D5" s="80"/>
      <c r="E5" s="80"/>
      <c r="F5" s="80"/>
      <c r="G5" s="80"/>
      <c r="H5" s="82"/>
      <c r="I5" s="80"/>
      <c r="J5" s="80"/>
      <c r="K5" s="5" t="s">
        <v>6</v>
      </c>
      <c r="L5" s="5" t="s">
        <v>7</v>
      </c>
      <c r="M5" s="5" t="s">
        <v>8</v>
      </c>
      <c r="N5" s="80"/>
    </row>
    <row r="6" spans="1:18" s="2" customFormat="1" ht="15.75" thickBot="1" x14ac:dyDescent="0.3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40">
        <v>7</v>
      </c>
      <c r="I6" s="3">
        <v>8</v>
      </c>
      <c r="J6" s="3">
        <v>9</v>
      </c>
      <c r="K6" s="4">
        <v>10</v>
      </c>
      <c r="L6" s="4">
        <v>11</v>
      </c>
      <c r="M6" s="4">
        <v>12</v>
      </c>
      <c r="N6" s="3">
        <v>13</v>
      </c>
    </row>
    <row r="7" spans="1:18" ht="27.75" customHeight="1" x14ac:dyDescent="0.25">
      <c r="A7" s="75">
        <v>1</v>
      </c>
      <c r="B7" s="76" t="s">
        <v>50</v>
      </c>
      <c r="C7" s="60" t="s">
        <v>14</v>
      </c>
      <c r="D7" s="60">
        <v>2019</v>
      </c>
      <c r="E7" s="60">
        <v>2019</v>
      </c>
      <c r="F7" s="60" t="s">
        <v>28</v>
      </c>
      <c r="G7" s="60" t="s">
        <v>32</v>
      </c>
      <c r="H7" s="66" t="s">
        <v>32</v>
      </c>
      <c r="I7" s="60" t="s">
        <v>32</v>
      </c>
      <c r="J7" s="8" t="s">
        <v>9</v>
      </c>
      <c r="K7" s="9">
        <f>SUM(K8:K11)</f>
        <v>0</v>
      </c>
      <c r="L7" s="9">
        <f t="shared" ref="L7:M7" si="0">SUM(L8:L11)</f>
        <v>312790</v>
      </c>
      <c r="M7" s="9">
        <f t="shared" si="0"/>
        <v>0</v>
      </c>
      <c r="N7" s="69" t="s">
        <v>35</v>
      </c>
    </row>
    <row r="8" spans="1:18" ht="15.75" customHeight="1" x14ac:dyDescent="0.25">
      <c r="A8" s="75"/>
      <c r="B8" s="77"/>
      <c r="C8" s="61"/>
      <c r="D8" s="61"/>
      <c r="E8" s="61"/>
      <c r="F8" s="61"/>
      <c r="G8" s="61"/>
      <c r="H8" s="47"/>
      <c r="I8" s="61"/>
      <c r="J8" s="10" t="s">
        <v>10</v>
      </c>
      <c r="K8" s="11"/>
      <c r="L8" s="11">
        <v>200000</v>
      </c>
      <c r="M8" s="11"/>
      <c r="N8" s="70"/>
    </row>
    <row r="9" spans="1:18" ht="26.25" x14ac:dyDescent="0.25">
      <c r="A9" s="75"/>
      <c r="B9" s="77"/>
      <c r="C9" s="61"/>
      <c r="D9" s="61"/>
      <c r="E9" s="61"/>
      <c r="F9" s="61"/>
      <c r="G9" s="61"/>
      <c r="H9" s="47"/>
      <c r="I9" s="61"/>
      <c r="J9" s="10" t="s">
        <v>11</v>
      </c>
      <c r="K9" s="11"/>
      <c r="L9" s="11">
        <v>112790</v>
      </c>
      <c r="M9" s="11"/>
      <c r="N9" s="70"/>
    </row>
    <row r="10" spans="1:18" x14ac:dyDescent="0.25">
      <c r="A10" s="75"/>
      <c r="B10" s="77"/>
      <c r="C10" s="61"/>
      <c r="D10" s="61"/>
      <c r="E10" s="61"/>
      <c r="F10" s="61"/>
      <c r="G10" s="61"/>
      <c r="H10" s="47"/>
      <c r="I10" s="61"/>
      <c r="J10" s="10" t="s">
        <v>12</v>
      </c>
      <c r="K10" s="11"/>
      <c r="L10" s="11"/>
      <c r="M10" s="11"/>
      <c r="N10" s="70"/>
    </row>
    <row r="11" spans="1:18" ht="48.75" customHeight="1" thickBot="1" x14ac:dyDescent="0.3">
      <c r="A11" s="75"/>
      <c r="B11" s="77"/>
      <c r="C11" s="62"/>
      <c r="D11" s="62"/>
      <c r="E11" s="62"/>
      <c r="F11" s="62"/>
      <c r="G11" s="62"/>
      <c r="H11" s="67"/>
      <c r="I11" s="62"/>
      <c r="J11" s="12" t="s">
        <v>13</v>
      </c>
      <c r="K11" s="13"/>
      <c r="L11" s="13"/>
      <c r="M11" s="13"/>
      <c r="N11" s="71"/>
    </row>
    <row r="12" spans="1:18" ht="30" customHeight="1" x14ac:dyDescent="0.25">
      <c r="A12" s="75">
        <v>2</v>
      </c>
      <c r="B12" s="77"/>
      <c r="C12" s="60" t="s">
        <v>15</v>
      </c>
      <c r="D12" s="60" t="s">
        <v>29</v>
      </c>
      <c r="E12" s="66" t="s">
        <v>79</v>
      </c>
      <c r="F12" s="66" t="s">
        <v>31</v>
      </c>
      <c r="G12" s="72">
        <v>424706.29</v>
      </c>
      <c r="H12" s="66" t="s">
        <v>80</v>
      </c>
      <c r="I12" s="72">
        <v>354030.43</v>
      </c>
      <c r="J12" s="8" t="s">
        <v>9</v>
      </c>
      <c r="K12" s="9">
        <f>SUM(K13:K16)</f>
        <v>146350.70000000001</v>
      </c>
      <c r="L12" s="9">
        <f t="shared" ref="L12" si="1">SUM(L13:L16)</f>
        <v>180000</v>
      </c>
      <c r="M12" s="9"/>
      <c r="N12" s="69" t="s">
        <v>35</v>
      </c>
    </row>
    <row r="13" spans="1:18" x14ac:dyDescent="0.25">
      <c r="A13" s="75"/>
      <c r="B13" s="77"/>
      <c r="C13" s="61"/>
      <c r="D13" s="61"/>
      <c r="E13" s="47"/>
      <c r="F13" s="47"/>
      <c r="G13" s="73"/>
      <c r="H13" s="47"/>
      <c r="I13" s="73"/>
      <c r="J13" s="10" t="s">
        <v>10</v>
      </c>
      <c r="K13" s="11">
        <v>146350.70000000001</v>
      </c>
      <c r="L13" s="11">
        <v>180000</v>
      </c>
      <c r="M13" s="11"/>
      <c r="N13" s="70"/>
    </row>
    <row r="14" spans="1:18" ht="26.25" x14ac:dyDescent="0.25">
      <c r="A14" s="75"/>
      <c r="B14" s="77"/>
      <c r="C14" s="61"/>
      <c r="D14" s="61"/>
      <c r="E14" s="47"/>
      <c r="F14" s="47"/>
      <c r="G14" s="73"/>
      <c r="H14" s="47"/>
      <c r="I14" s="73"/>
      <c r="J14" s="10" t="s">
        <v>11</v>
      </c>
      <c r="K14" s="11"/>
      <c r="L14" s="11"/>
      <c r="M14" s="11"/>
      <c r="N14" s="70"/>
    </row>
    <row r="15" spans="1:18" x14ac:dyDescent="0.25">
      <c r="A15" s="75"/>
      <c r="B15" s="77"/>
      <c r="C15" s="61"/>
      <c r="D15" s="61"/>
      <c r="E15" s="47"/>
      <c r="F15" s="47"/>
      <c r="G15" s="73"/>
      <c r="H15" s="47"/>
      <c r="I15" s="73"/>
      <c r="J15" s="10" t="s">
        <v>12</v>
      </c>
      <c r="K15" s="11"/>
      <c r="L15" s="11"/>
      <c r="M15" s="11"/>
      <c r="N15" s="70"/>
    </row>
    <row r="16" spans="1:18" ht="27" thickBot="1" x14ac:dyDescent="0.3">
      <c r="A16" s="75"/>
      <c r="B16" s="77"/>
      <c r="C16" s="62"/>
      <c r="D16" s="62"/>
      <c r="E16" s="67"/>
      <c r="F16" s="67"/>
      <c r="G16" s="74"/>
      <c r="H16" s="67"/>
      <c r="I16" s="74"/>
      <c r="J16" s="12" t="s">
        <v>13</v>
      </c>
      <c r="K16" s="13"/>
      <c r="L16" s="13"/>
      <c r="M16" s="13"/>
      <c r="N16" s="71"/>
    </row>
    <row r="17" spans="1:14" ht="30" customHeight="1" x14ac:dyDescent="0.25">
      <c r="A17" s="75">
        <v>3</v>
      </c>
      <c r="B17" s="77"/>
      <c r="C17" s="60" t="s">
        <v>16</v>
      </c>
      <c r="D17" s="60" t="s">
        <v>38</v>
      </c>
      <c r="E17" s="60">
        <v>2021</v>
      </c>
      <c r="F17" s="60" t="s">
        <v>31</v>
      </c>
      <c r="G17" s="63">
        <v>173278.02</v>
      </c>
      <c r="H17" s="66">
        <v>2.6</v>
      </c>
      <c r="I17" s="68">
        <f>G17</f>
        <v>173278.02</v>
      </c>
      <c r="J17" s="8" t="s">
        <v>9</v>
      </c>
      <c r="K17" s="9">
        <f>SUM(K18:K21)</f>
        <v>50000</v>
      </c>
      <c r="L17" s="9"/>
      <c r="M17" s="9"/>
      <c r="N17" s="69" t="s">
        <v>35</v>
      </c>
    </row>
    <row r="18" spans="1:14" x14ac:dyDescent="0.25">
      <c r="A18" s="75"/>
      <c r="B18" s="77"/>
      <c r="C18" s="61"/>
      <c r="D18" s="61"/>
      <c r="E18" s="61"/>
      <c r="F18" s="61"/>
      <c r="G18" s="64"/>
      <c r="H18" s="47"/>
      <c r="I18" s="61"/>
      <c r="J18" s="10" t="s">
        <v>10</v>
      </c>
      <c r="K18" s="11">
        <v>50000</v>
      </c>
      <c r="L18" s="11"/>
      <c r="M18" s="11"/>
      <c r="N18" s="70"/>
    </row>
    <row r="19" spans="1:14" ht="26.25" x14ac:dyDescent="0.25">
      <c r="A19" s="75"/>
      <c r="B19" s="77"/>
      <c r="C19" s="61"/>
      <c r="D19" s="61"/>
      <c r="E19" s="61"/>
      <c r="F19" s="61"/>
      <c r="G19" s="64"/>
      <c r="H19" s="47"/>
      <c r="I19" s="61"/>
      <c r="J19" s="10" t="s">
        <v>11</v>
      </c>
      <c r="K19" s="11"/>
      <c r="L19" s="11"/>
      <c r="M19" s="11"/>
      <c r="N19" s="70"/>
    </row>
    <row r="20" spans="1:14" x14ac:dyDescent="0.25">
      <c r="A20" s="75"/>
      <c r="B20" s="77"/>
      <c r="C20" s="61"/>
      <c r="D20" s="61"/>
      <c r="E20" s="61"/>
      <c r="F20" s="61"/>
      <c r="G20" s="64"/>
      <c r="H20" s="47"/>
      <c r="I20" s="61"/>
      <c r="J20" s="10" t="s">
        <v>12</v>
      </c>
      <c r="K20" s="11"/>
      <c r="L20" s="11"/>
      <c r="M20" s="11"/>
      <c r="N20" s="70"/>
    </row>
    <row r="21" spans="1:14" ht="27" thickBot="1" x14ac:dyDescent="0.3">
      <c r="A21" s="75"/>
      <c r="B21" s="77"/>
      <c r="C21" s="62"/>
      <c r="D21" s="62"/>
      <c r="E21" s="62"/>
      <c r="F21" s="62"/>
      <c r="G21" s="65"/>
      <c r="H21" s="67"/>
      <c r="I21" s="62"/>
      <c r="J21" s="12" t="s">
        <v>13</v>
      </c>
      <c r="K21" s="13"/>
      <c r="L21" s="13"/>
      <c r="M21" s="13"/>
      <c r="N21" s="71"/>
    </row>
    <row r="22" spans="1:14" ht="30" customHeight="1" x14ac:dyDescent="0.25">
      <c r="A22" s="75">
        <v>4</v>
      </c>
      <c r="B22" s="77"/>
      <c r="C22" s="60" t="s">
        <v>17</v>
      </c>
      <c r="D22" s="60">
        <v>2018</v>
      </c>
      <c r="E22" s="60">
        <v>2018</v>
      </c>
      <c r="F22" s="60" t="s">
        <v>31</v>
      </c>
      <c r="G22" s="60">
        <v>186872.86</v>
      </c>
      <c r="H22" s="66">
        <v>6.9480000000000004</v>
      </c>
      <c r="I22" s="68">
        <f>G22</f>
        <v>186872.86</v>
      </c>
      <c r="J22" s="8" t="s">
        <v>9</v>
      </c>
      <c r="K22" s="9">
        <f>SUM(K23:K26)</f>
        <v>175897.09999999998</v>
      </c>
      <c r="L22" s="9"/>
      <c r="M22" s="9"/>
      <c r="N22" s="69" t="s">
        <v>35</v>
      </c>
    </row>
    <row r="23" spans="1:14" x14ac:dyDescent="0.25">
      <c r="A23" s="75"/>
      <c r="B23" s="77"/>
      <c r="C23" s="61"/>
      <c r="D23" s="61"/>
      <c r="E23" s="61"/>
      <c r="F23" s="61"/>
      <c r="G23" s="61"/>
      <c r="H23" s="47"/>
      <c r="I23" s="61"/>
      <c r="J23" s="10" t="s">
        <v>10</v>
      </c>
      <c r="K23" s="11">
        <v>80174.899999999994</v>
      </c>
      <c r="L23" s="11"/>
      <c r="M23" s="11"/>
      <c r="N23" s="70"/>
    </row>
    <row r="24" spans="1:14" ht="26.25" x14ac:dyDescent="0.25">
      <c r="A24" s="75"/>
      <c r="B24" s="77"/>
      <c r="C24" s="61"/>
      <c r="D24" s="61"/>
      <c r="E24" s="61"/>
      <c r="F24" s="61"/>
      <c r="G24" s="61"/>
      <c r="H24" s="47"/>
      <c r="I24" s="61"/>
      <c r="J24" s="10" t="s">
        <v>11</v>
      </c>
      <c r="K24" s="11">
        <v>95722.2</v>
      </c>
      <c r="L24" s="11"/>
      <c r="M24" s="11"/>
      <c r="N24" s="70"/>
    </row>
    <row r="25" spans="1:14" x14ac:dyDescent="0.25">
      <c r="A25" s="75"/>
      <c r="B25" s="77"/>
      <c r="C25" s="61"/>
      <c r="D25" s="61"/>
      <c r="E25" s="61"/>
      <c r="F25" s="61"/>
      <c r="G25" s="61"/>
      <c r="H25" s="47"/>
      <c r="I25" s="61"/>
      <c r="J25" s="10" t="s">
        <v>12</v>
      </c>
      <c r="K25" s="11"/>
      <c r="L25" s="11"/>
      <c r="M25" s="11"/>
      <c r="N25" s="70"/>
    </row>
    <row r="26" spans="1:14" ht="27" thickBot="1" x14ac:dyDescent="0.3">
      <c r="A26" s="75"/>
      <c r="B26" s="77"/>
      <c r="C26" s="62"/>
      <c r="D26" s="62"/>
      <c r="E26" s="62"/>
      <c r="F26" s="62"/>
      <c r="G26" s="62"/>
      <c r="H26" s="67"/>
      <c r="I26" s="62"/>
      <c r="J26" s="12" t="s">
        <v>13</v>
      </c>
      <c r="K26" s="13"/>
      <c r="L26" s="13"/>
      <c r="M26" s="13"/>
      <c r="N26" s="71"/>
    </row>
    <row r="27" spans="1:14" ht="30" customHeight="1" x14ac:dyDescent="0.25">
      <c r="A27" s="75">
        <v>5</v>
      </c>
      <c r="B27" s="77"/>
      <c r="C27" s="60" t="s">
        <v>18</v>
      </c>
      <c r="D27" s="60">
        <v>2018</v>
      </c>
      <c r="E27" s="60">
        <v>2018</v>
      </c>
      <c r="F27" s="60" t="s">
        <v>31</v>
      </c>
      <c r="G27" s="63">
        <v>63347.93</v>
      </c>
      <c r="H27" s="66">
        <v>2.6459999999999999</v>
      </c>
      <c r="I27" s="68">
        <f>G27</f>
        <v>63347.93</v>
      </c>
      <c r="J27" s="8" t="s">
        <v>9</v>
      </c>
      <c r="K27" s="9">
        <f>SUM(K28:K31)</f>
        <v>59842.3</v>
      </c>
      <c r="L27" s="9"/>
      <c r="M27" s="9"/>
      <c r="N27" s="69" t="s">
        <v>35</v>
      </c>
    </row>
    <row r="28" spans="1:14" x14ac:dyDescent="0.25">
      <c r="A28" s="75"/>
      <c r="B28" s="77"/>
      <c r="C28" s="61"/>
      <c r="D28" s="61"/>
      <c r="E28" s="61"/>
      <c r="F28" s="61"/>
      <c r="G28" s="64"/>
      <c r="H28" s="47"/>
      <c r="I28" s="61"/>
      <c r="J28" s="10" t="s">
        <v>10</v>
      </c>
      <c r="K28" s="11">
        <v>27294.6</v>
      </c>
      <c r="L28" s="11"/>
      <c r="M28" s="11"/>
      <c r="N28" s="70"/>
    </row>
    <row r="29" spans="1:14" ht="26.25" x14ac:dyDescent="0.25">
      <c r="A29" s="75"/>
      <c r="B29" s="77"/>
      <c r="C29" s="61"/>
      <c r="D29" s="61"/>
      <c r="E29" s="61"/>
      <c r="F29" s="61"/>
      <c r="G29" s="64"/>
      <c r="H29" s="47"/>
      <c r="I29" s="61"/>
      <c r="J29" s="10" t="s">
        <v>11</v>
      </c>
      <c r="K29" s="11">
        <v>32547.7</v>
      </c>
      <c r="L29" s="11"/>
      <c r="M29" s="11"/>
      <c r="N29" s="70"/>
    </row>
    <row r="30" spans="1:14" x14ac:dyDescent="0.25">
      <c r="A30" s="75"/>
      <c r="B30" s="77"/>
      <c r="C30" s="61"/>
      <c r="D30" s="61"/>
      <c r="E30" s="61"/>
      <c r="F30" s="61"/>
      <c r="G30" s="64"/>
      <c r="H30" s="47"/>
      <c r="I30" s="61"/>
      <c r="J30" s="10" t="s">
        <v>12</v>
      </c>
      <c r="K30" s="11"/>
      <c r="L30" s="11"/>
      <c r="M30" s="11"/>
      <c r="N30" s="70"/>
    </row>
    <row r="31" spans="1:14" ht="27" thickBot="1" x14ac:dyDescent="0.3">
      <c r="A31" s="75"/>
      <c r="B31" s="77"/>
      <c r="C31" s="62"/>
      <c r="D31" s="62"/>
      <c r="E31" s="62"/>
      <c r="F31" s="62"/>
      <c r="G31" s="65"/>
      <c r="H31" s="67"/>
      <c r="I31" s="62"/>
      <c r="J31" s="12" t="s">
        <v>13</v>
      </c>
      <c r="K31" s="13"/>
      <c r="L31" s="13"/>
      <c r="M31" s="13"/>
      <c r="N31" s="71"/>
    </row>
    <row r="32" spans="1:14" ht="30" customHeight="1" x14ac:dyDescent="0.25">
      <c r="A32" s="75">
        <v>6</v>
      </c>
      <c r="B32" s="77"/>
      <c r="C32" s="60" t="s">
        <v>19</v>
      </c>
      <c r="D32" s="60">
        <v>2020</v>
      </c>
      <c r="E32" s="60">
        <v>2020</v>
      </c>
      <c r="F32" s="60" t="s">
        <v>28</v>
      </c>
      <c r="G32" s="60" t="s">
        <v>32</v>
      </c>
      <c r="H32" s="66" t="s">
        <v>32</v>
      </c>
      <c r="I32" s="60" t="s">
        <v>32</v>
      </c>
      <c r="J32" s="8" t="s">
        <v>9</v>
      </c>
      <c r="K32" s="9"/>
      <c r="L32" s="9"/>
      <c r="M32" s="9">
        <f>SUM(M33:M36)</f>
        <v>375541.1</v>
      </c>
      <c r="N32" s="69" t="s">
        <v>35</v>
      </c>
    </row>
    <row r="33" spans="1:14" x14ac:dyDescent="0.25">
      <c r="A33" s="75"/>
      <c r="B33" s="77"/>
      <c r="C33" s="61"/>
      <c r="D33" s="61"/>
      <c r="E33" s="61"/>
      <c r="F33" s="61"/>
      <c r="G33" s="61"/>
      <c r="H33" s="47"/>
      <c r="I33" s="61"/>
      <c r="J33" s="10" t="s">
        <v>10</v>
      </c>
      <c r="K33" s="11"/>
      <c r="L33" s="11"/>
      <c r="M33" s="11">
        <v>258000</v>
      </c>
      <c r="N33" s="70"/>
    </row>
    <row r="34" spans="1:14" ht="26.25" x14ac:dyDescent="0.25">
      <c r="A34" s="75"/>
      <c r="B34" s="77"/>
      <c r="C34" s="61"/>
      <c r="D34" s="61"/>
      <c r="E34" s="61"/>
      <c r="F34" s="61"/>
      <c r="G34" s="61"/>
      <c r="H34" s="47"/>
      <c r="I34" s="61"/>
      <c r="J34" s="10" t="s">
        <v>11</v>
      </c>
      <c r="K34" s="11"/>
      <c r="L34" s="11"/>
      <c r="M34" s="11">
        <v>117541.1</v>
      </c>
      <c r="N34" s="70"/>
    </row>
    <row r="35" spans="1:14" x14ac:dyDescent="0.25">
      <c r="A35" s="75"/>
      <c r="B35" s="77"/>
      <c r="C35" s="61"/>
      <c r="D35" s="61"/>
      <c r="E35" s="61"/>
      <c r="F35" s="61"/>
      <c r="G35" s="61"/>
      <c r="H35" s="47"/>
      <c r="I35" s="61"/>
      <c r="J35" s="10" t="s">
        <v>12</v>
      </c>
      <c r="K35" s="11"/>
      <c r="L35" s="11"/>
      <c r="M35" s="11"/>
      <c r="N35" s="70"/>
    </row>
    <row r="36" spans="1:14" ht="27" thickBot="1" x14ac:dyDescent="0.3">
      <c r="A36" s="75"/>
      <c r="B36" s="77"/>
      <c r="C36" s="62"/>
      <c r="D36" s="62"/>
      <c r="E36" s="62"/>
      <c r="F36" s="62"/>
      <c r="G36" s="62"/>
      <c r="H36" s="67"/>
      <c r="I36" s="62"/>
      <c r="J36" s="12" t="s">
        <v>13</v>
      </c>
      <c r="K36" s="13"/>
      <c r="L36" s="13"/>
      <c r="M36" s="13"/>
      <c r="N36" s="71"/>
    </row>
    <row r="37" spans="1:14" ht="26.25" x14ac:dyDescent="0.25">
      <c r="A37" s="75">
        <v>7</v>
      </c>
      <c r="B37" s="77"/>
      <c r="C37" s="60" t="s">
        <v>20</v>
      </c>
      <c r="D37" s="60">
        <v>2020</v>
      </c>
      <c r="E37" s="60">
        <v>2020</v>
      </c>
      <c r="F37" s="60" t="s">
        <v>28</v>
      </c>
      <c r="G37" s="60" t="s">
        <v>32</v>
      </c>
      <c r="H37" s="66" t="s">
        <v>32</v>
      </c>
      <c r="I37" s="60" t="s">
        <v>32</v>
      </c>
      <c r="J37" s="8" t="s">
        <v>9</v>
      </c>
      <c r="K37" s="9"/>
      <c r="L37" s="9"/>
      <c r="M37" s="9">
        <f>SUM(M38:M41)</f>
        <v>125000</v>
      </c>
      <c r="N37" s="69" t="s">
        <v>35</v>
      </c>
    </row>
    <row r="38" spans="1:14" x14ac:dyDescent="0.25">
      <c r="A38" s="75"/>
      <c r="B38" s="77"/>
      <c r="C38" s="61"/>
      <c r="D38" s="61"/>
      <c r="E38" s="61"/>
      <c r="F38" s="61"/>
      <c r="G38" s="61"/>
      <c r="H38" s="47"/>
      <c r="I38" s="61"/>
      <c r="J38" s="10" t="s">
        <v>10</v>
      </c>
      <c r="K38" s="11"/>
      <c r="L38" s="11"/>
      <c r="M38" s="11">
        <v>125000</v>
      </c>
      <c r="N38" s="70"/>
    </row>
    <row r="39" spans="1:14" ht="26.25" x14ac:dyDescent="0.25">
      <c r="A39" s="75"/>
      <c r="B39" s="77"/>
      <c r="C39" s="61"/>
      <c r="D39" s="61"/>
      <c r="E39" s="61"/>
      <c r="F39" s="61"/>
      <c r="G39" s="61"/>
      <c r="H39" s="47"/>
      <c r="I39" s="61"/>
      <c r="J39" s="10" t="s">
        <v>11</v>
      </c>
      <c r="K39" s="11"/>
      <c r="L39" s="11"/>
      <c r="M39" s="11"/>
      <c r="N39" s="70"/>
    </row>
    <row r="40" spans="1:14" x14ac:dyDescent="0.25">
      <c r="A40" s="75"/>
      <c r="B40" s="77"/>
      <c r="C40" s="61"/>
      <c r="D40" s="61"/>
      <c r="E40" s="61"/>
      <c r="F40" s="61"/>
      <c r="G40" s="61"/>
      <c r="H40" s="47"/>
      <c r="I40" s="61"/>
      <c r="J40" s="10" t="s">
        <v>12</v>
      </c>
      <c r="K40" s="11"/>
      <c r="L40" s="11"/>
      <c r="M40" s="11"/>
      <c r="N40" s="70"/>
    </row>
    <row r="41" spans="1:14" ht="27" thickBot="1" x14ac:dyDescent="0.3">
      <c r="A41" s="75"/>
      <c r="B41" s="77"/>
      <c r="C41" s="62"/>
      <c r="D41" s="62"/>
      <c r="E41" s="62"/>
      <c r="F41" s="62"/>
      <c r="G41" s="62"/>
      <c r="H41" s="67"/>
      <c r="I41" s="62"/>
      <c r="J41" s="12" t="s">
        <v>13</v>
      </c>
      <c r="K41" s="13"/>
      <c r="L41" s="13"/>
      <c r="M41" s="13"/>
      <c r="N41" s="71"/>
    </row>
    <row r="42" spans="1:14" ht="26.25" x14ac:dyDescent="0.25">
      <c r="A42" s="75">
        <v>8</v>
      </c>
      <c r="B42" s="77"/>
      <c r="C42" s="60" t="s">
        <v>21</v>
      </c>
      <c r="D42" s="60" t="s">
        <v>39</v>
      </c>
      <c r="E42" s="60">
        <v>2025</v>
      </c>
      <c r="F42" s="60" t="s">
        <v>31</v>
      </c>
      <c r="G42" s="63">
        <v>1694678</v>
      </c>
      <c r="H42" s="66">
        <v>10.118</v>
      </c>
      <c r="I42" s="68">
        <f>G42</f>
        <v>1694678</v>
      </c>
      <c r="J42" s="8" t="s">
        <v>9</v>
      </c>
      <c r="K42" s="9"/>
      <c r="L42" s="9">
        <f>SUM(L43:L46)</f>
        <v>0</v>
      </c>
      <c r="M42" s="9">
        <f>SUM(M43:M46)</f>
        <v>100000</v>
      </c>
      <c r="N42" s="69" t="s">
        <v>35</v>
      </c>
    </row>
    <row r="43" spans="1:14" x14ac:dyDescent="0.25">
      <c r="A43" s="75"/>
      <c r="B43" s="77"/>
      <c r="C43" s="61"/>
      <c r="D43" s="61"/>
      <c r="E43" s="61"/>
      <c r="F43" s="61"/>
      <c r="G43" s="64"/>
      <c r="H43" s="47"/>
      <c r="I43" s="61"/>
      <c r="J43" s="10" t="s">
        <v>10</v>
      </c>
      <c r="K43" s="11"/>
      <c r="L43" s="11"/>
      <c r="M43" s="11">
        <v>100000</v>
      </c>
      <c r="N43" s="70"/>
    </row>
    <row r="44" spans="1:14" ht="26.25" x14ac:dyDescent="0.25">
      <c r="A44" s="75"/>
      <c r="B44" s="77"/>
      <c r="C44" s="61"/>
      <c r="D44" s="61"/>
      <c r="E44" s="61"/>
      <c r="F44" s="61"/>
      <c r="G44" s="64"/>
      <c r="H44" s="47"/>
      <c r="I44" s="61"/>
      <c r="J44" s="10" t="s">
        <v>11</v>
      </c>
      <c r="K44" s="11"/>
      <c r="L44" s="11"/>
      <c r="M44" s="11"/>
      <c r="N44" s="70"/>
    </row>
    <row r="45" spans="1:14" x14ac:dyDescent="0.25">
      <c r="A45" s="75"/>
      <c r="B45" s="77"/>
      <c r="C45" s="61"/>
      <c r="D45" s="61"/>
      <c r="E45" s="61"/>
      <c r="F45" s="61"/>
      <c r="G45" s="64"/>
      <c r="H45" s="47"/>
      <c r="I45" s="61"/>
      <c r="J45" s="10" t="s">
        <v>12</v>
      </c>
      <c r="K45" s="11"/>
      <c r="L45" s="11"/>
      <c r="M45" s="11"/>
      <c r="N45" s="70"/>
    </row>
    <row r="46" spans="1:14" ht="27" thickBot="1" x14ac:dyDescent="0.3">
      <c r="A46" s="75"/>
      <c r="B46" s="77"/>
      <c r="C46" s="62"/>
      <c r="D46" s="62"/>
      <c r="E46" s="62"/>
      <c r="F46" s="62"/>
      <c r="G46" s="65"/>
      <c r="H46" s="67"/>
      <c r="I46" s="62"/>
      <c r="J46" s="12" t="s">
        <v>13</v>
      </c>
      <c r="K46" s="13"/>
      <c r="L46" s="13"/>
      <c r="M46" s="13"/>
      <c r="N46" s="71"/>
    </row>
    <row r="47" spans="1:14" ht="26.25" x14ac:dyDescent="0.25">
      <c r="A47" s="75">
        <v>9</v>
      </c>
      <c r="B47" s="77"/>
      <c r="C47" s="60" t="s">
        <v>22</v>
      </c>
      <c r="D47" s="60" t="s">
        <v>30</v>
      </c>
      <c r="E47" s="60">
        <v>2023</v>
      </c>
      <c r="F47" s="60" t="s">
        <v>31</v>
      </c>
      <c r="G47" s="63">
        <v>6001994.1699999999</v>
      </c>
      <c r="H47" s="66">
        <v>8.6999999999999993</v>
      </c>
      <c r="I47" s="63">
        <v>7881744.1200000001</v>
      </c>
      <c r="J47" s="8" t="s">
        <v>9</v>
      </c>
      <c r="K47" s="9">
        <f>SUM(K48:K51)</f>
        <v>851129.4</v>
      </c>
      <c r="L47" s="9">
        <f>SUM(L48:L51)</f>
        <v>745900</v>
      </c>
      <c r="M47" s="9">
        <f>SUM(M48:M51)</f>
        <v>451050</v>
      </c>
      <c r="N47" s="69" t="s">
        <v>35</v>
      </c>
    </row>
    <row r="48" spans="1:14" x14ac:dyDescent="0.25">
      <c r="A48" s="75"/>
      <c r="B48" s="77"/>
      <c r="C48" s="61"/>
      <c r="D48" s="61"/>
      <c r="E48" s="61"/>
      <c r="F48" s="61"/>
      <c r="G48" s="64"/>
      <c r="H48" s="47"/>
      <c r="I48" s="64"/>
      <c r="J48" s="10" t="s">
        <v>10</v>
      </c>
      <c r="K48" s="11">
        <v>745303.5</v>
      </c>
      <c r="L48" s="11">
        <v>538950</v>
      </c>
      <c r="M48" s="11">
        <v>451050</v>
      </c>
      <c r="N48" s="70"/>
    </row>
    <row r="49" spans="1:14" ht="26.25" x14ac:dyDescent="0.25">
      <c r="A49" s="75"/>
      <c r="B49" s="77"/>
      <c r="C49" s="61"/>
      <c r="D49" s="61"/>
      <c r="E49" s="61"/>
      <c r="F49" s="61"/>
      <c r="G49" s="64"/>
      <c r="H49" s="47"/>
      <c r="I49" s="64"/>
      <c r="J49" s="10" t="s">
        <v>11</v>
      </c>
      <c r="K49" s="11">
        <v>105825.9</v>
      </c>
      <c r="L49" s="11">
        <v>206950</v>
      </c>
      <c r="M49" s="11"/>
      <c r="N49" s="70"/>
    </row>
    <row r="50" spans="1:14" x14ac:dyDescent="0.25">
      <c r="A50" s="75"/>
      <c r="B50" s="77"/>
      <c r="C50" s="61"/>
      <c r="D50" s="61"/>
      <c r="E50" s="61"/>
      <c r="F50" s="61"/>
      <c r="G50" s="64"/>
      <c r="H50" s="47"/>
      <c r="I50" s="64"/>
      <c r="J50" s="10" t="s">
        <v>12</v>
      </c>
      <c r="K50" s="11"/>
      <c r="L50" s="11"/>
      <c r="M50" s="11"/>
      <c r="N50" s="70"/>
    </row>
    <row r="51" spans="1:14" ht="27" thickBot="1" x14ac:dyDescent="0.3">
      <c r="A51" s="75"/>
      <c r="B51" s="77"/>
      <c r="C51" s="62"/>
      <c r="D51" s="62"/>
      <c r="E51" s="62"/>
      <c r="F51" s="62"/>
      <c r="G51" s="65"/>
      <c r="H51" s="67"/>
      <c r="I51" s="65"/>
      <c r="J51" s="12" t="s">
        <v>13</v>
      </c>
      <c r="K51" s="13"/>
      <c r="L51" s="13"/>
      <c r="M51" s="13"/>
      <c r="N51" s="71"/>
    </row>
    <row r="52" spans="1:14" ht="26.25" x14ac:dyDescent="0.25">
      <c r="A52" s="75">
        <v>10</v>
      </c>
      <c r="B52" s="77"/>
      <c r="C52" s="60" t="s">
        <v>23</v>
      </c>
      <c r="D52" s="60" t="s">
        <v>36</v>
      </c>
      <c r="E52" s="66" t="s">
        <v>81</v>
      </c>
      <c r="F52" s="66" t="s">
        <v>31</v>
      </c>
      <c r="G52" s="72">
        <v>2550560.21</v>
      </c>
      <c r="H52" s="66" t="s">
        <v>37</v>
      </c>
      <c r="I52" s="72">
        <v>3391538.47</v>
      </c>
      <c r="J52" s="34" t="s">
        <v>9</v>
      </c>
      <c r="K52" s="35">
        <f>SUM(K53:K56)</f>
        <v>229029.9</v>
      </c>
      <c r="L52" s="35">
        <f>SUM(L53:L56)</f>
        <v>563820</v>
      </c>
      <c r="M52" s="35">
        <f>SUM(M53:M56)</f>
        <v>75000</v>
      </c>
      <c r="N52" s="69" t="s">
        <v>35</v>
      </c>
    </row>
    <row r="53" spans="1:14" x14ac:dyDescent="0.25">
      <c r="A53" s="75"/>
      <c r="B53" s="77"/>
      <c r="C53" s="61"/>
      <c r="D53" s="61"/>
      <c r="E53" s="47"/>
      <c r="F53" s="47"/>
      <c r="G53" s="73"/>
      <c r="H53" s="47"/>
      <c r="I53" s="73"/>
      <c r="J53" s="20" t="s">
        <v>10</v>
      </c>
      <c r="K53" s="36">
        <v>129029.9</v>
      </c>
      <c r="L53" s="36">
        <v>431820</v>
      </c>
      <c r="M53" s="36">
        <v>75000</v>
      </c>
      <c r="N53" s="70"/>
    </row>
    <row r="54" spans="1:14" ht="26.25" x14ac:dyDescent="0.25">
      <c r="A54" s="75"/>
      <c r="B54" s="77"/>
      <c r="C54" s="61"/>
      <c r="D54" s="61"/>
      <c r="E54" s="47"/>
      <c r="F54" s="47"/>
      <c r="G54" s="73"/>
      <c r="H54" s="47"/>
      <c r="I54" s="73"/>
      <c r="J54" s="20" t="s">
        <v>11</v>
      </c>
      <c r="K54" s="36">
        <v>100000</v>
      </c>
      <c r="L54" s="36">
        <v>132000</v>
      </c>
      <c r="M54" s="36"/>
      <c r="N54" s="70"/>
    </row>
    <row r="55" spans="1:14" x14ac:dyDescent="0.25">
      <c r="A55" s="75"/>
      <c r="B55" s="77"/>
      <c r="C55" s="61"/>
      <c r="D55" s="61"/>
      <c r="E55" s="47"/>
      <c r="F55" s="47"/>
      <c r="G55" s="73"/>
      <c r="H55" s="47"/>
      <c r="I55" s="73"/>
      <c r="J55" s="20" t="s">
        <v>12</v>
      </c>
      <c r="K55" s="36"/>
      <c r="L55" s="36"/>
      <c r="M55" s="36"/>
      <c r="N55" s="70"/>
    </row>
    <row r="56" spans="1:14" ht="27" thickBot="1" x14ac:dyDescent="0.3">
      <c r="A56" s="75"/>
      <c r="B56" s="77"/>
      <c r="C56" s="62"/>
      <c r="D56" s="62"/>
      <c r="E56" s="67"/>
      <c r="F56" s="67"/>
      <c r="G56" s="74"/>
      <c r="H56" s="67"/>
      <c r="I56" s="74"/>
      <c r="J56" s="37" t="s">
        <v>13</v>
      </c>
      <c r="K56" s="38"/>
      <c r="L56" s="38"/>
      <c r="M56" s="38"/>
      <c r="N56" s="71"/>
    </row>
    <row r="57" spans="1:14" ht="26.25" x14ac:dyDescent="0.25">
      <c r="A57" s="75">
        <v>11</v>
      </c>
      <c r="B57" s="77"/>
      <c r="C57" s="60" t="s">
        <v>24</v>
      </c>
      <c r="D57" s="60" t="s">
        <v>34</v>
      </c>
      <c r="E57" s="60">
        <v>2018</v>
      </c>
      <c r="F57" s="60" t="s">
        <v>31</v>
      </c>
      <c r="G57" s="63">
        <v>261417.08</v>
      </c>
      <c r="H57" s="66">
        <v>1.6</v>
      </c>
      <c r="I57" s="63">
        <v>260602.11</v>
      </c>
      <c r="J57" s="8" t="s">
        <v>9</v>
      </c>
      <c r="K57" s="9">
        <f>K58</f>
        <v>224639.6</v>
      </c>
      <c r="L57" s="9">
        <f>SUM(L58:L61)</f>
        <v>0</v>
      </c>
      <c r="M57" s="9">
        <f>SUM(M58:M61)</f>
        <v>0</v>
      </c>
      <c r="N57" s="69" t="s">
        <v>35</v>
      </c>
    </row>
    <row r="58" spans="1:14" x14ac:dyDescent="0.25">
      <c r="A58" s="75"/>
      <c r="B58" s="77"/>
      <c r="C58" s="61"/>
      <c r="D58" s="61"/>
      <c r="E58" s="61"/>
      <c r="F58" s="61"/>
      <c r="G58" s="64"/>
      <c r="H58" s="47"/>
      <c r="I58" s="64"/>
      <c r="J58" s="10" t="s">
        <v>10</v>
      </c>
      <c r="K58" s="11">
        <v>224639.6</v>
      </c>
      <c r="L58" s="11"/>
      <c r="M58" s="11"/>
      <c r="N58" s="70"/>
    </row>
    <row r="59" spans="1:14" ht="26.25" x14ac:dyDescent="0.25">
      <c r="A59" s="75"/>
      <c r="B59" s="77"/>
      <c r="C59" s="61"/>
      <c r="D59" s="61"/>
      <c r="E59" s="61"/>
      <c r="F59" s="61"/>
      <c r="G59" s="64"/>
      <c r="H59" s="47"/>
      <c r="I59" s="64"/>
      <c r="J59" s="10" t="s">
        <v>11</v>
      </c>
      <c r="K59" s="11"/>
      <c r="L59" s="11"/>
      <c r="M59" s="11"/>
      <c r="N59" s="70"/>
    </row>
    <row r="60" spans="1:14" x14ac:dyDescent="0.25">
      <c r="A60" s="75"/>
      <c r="B60" s="77"/>
      <c r="C60" s="61"/>
      <c r="D60" s="61"/>
      <c r="E60" s="61"/>
      <c r="F60" s="61"/>
      <c r="G60" s="64"/>
      <c r="H60" s="47"/>
      <c r="I60" s="64"/>
      <c r="J60" s="10" t="s">
        <v>12</v>
      </c>
      <c r="K60" s="11"/>
      <c r="L60" s="11"/>
      <c r="M60" s="11"/>
      <c r="N60" s="70"/>
    </row>
    <row r="61" spans="1:14" ht="27" thickBot="1" x14ac:dyDescent="0.3">
      <c r="A61" s="75"/>
      <c r="B61" s="77"/>
      <c r="C61" s="62"/>
      <c r="D61" s="62"/>
      <c r="E61" s="62"/>
      <c r="F61" s="62"/>
      <c r="G61" s="65"/>
      <c r="H61" s="67"/>
      <c r="I61" s="65"/>
      <c r="J61" s="12" t="s">
        <v>13</v>
      </c>
      <c r="K61" s="13"/>
      <c r="L61" s="13"/>
      <c r="M61" s="13"/>
      <c r="N61" s="71"/>
    </row>
    <row r="62" spans="1:14" ht="26.25" x14ac:dyDescent="0.25">
      <c r="A62" s="75">
        <v>12</v>
      </c>
      <c r="B62" s="77"/>
      <c r="C62" s="60" t="s">
        <v>25</v>
      </c>
      <c r="D62" s="60">
        <v>2020</v>
      </c>
      <c r="E62" s="60">
        <v>2020</v>
      </c>
      <c r="F62" s="60" t="s">
        <v>28</v>
      </c>
      <c r="G62" s="60" t="s">
        <v>32</v>
      </c>
      <c r="H62" s="66" t="s">
        <v>32</v>
      </c>
      <c r="I62" s="60" t="s">
        <v>32</v>
      </c>
      <c r="J62" s="8" t="s">
        <v>9</v>
      </c>
      <c r="K62" s="9">
        <f>SUM(K63:K66)</f>
        <v>0</v>
      </c>
      <c r="L62" s="9">
        <f>SUM(L63:L66)</f>
        <v>0</v>
      </c>
      <c r="M62" s="9">
        <f>SUM(M63:M66)</f>
        <v>205000</v>
      </c>
      <c r="N62" s="69" t="s">
        <v>35</v>
      </c>
    </row>
    <row r="63" spans="1:14" x14ac:dyDescent="0.25">
      <c r="A63" s="75"/>
      <c r="B63" s="77"/>
      <c r="C63" s="61"/>
      <c r="D63" s="61"/>
      <c r="E63" s="61"/>
      <c r="F63" s="61"/>
      <c r="G63" s="61"/>
      <c r="H63" s="47"/>
      <c r="I63" s="61"/>
      <c r="J63" s="10" t="s">
        <v>10</v>
      </c>
      <c r="K63" s="11"/>
      <c r="L63" s="11"/>
      <c r="M63" s="11">
        <v>205000</v>
      </c>
      <c r="N63" s="70"/>
    </row>
    <row r="64" spans="1:14" ht="26.25" x14ac:dyDescent="0.25">
      <c r="A64" s="75"/>
      <c r="B64" s="77"/>
      <c r="C64" s="61"/>
      <c r="D64" s="61"/>
      <c r="E64" s="61"/>
      <c r="F64" s="61"/>
      <c r="G64" s="61"/>
      <c r="H64" s="47"/>
      <c r="I64" s="61"/>
      <c r="J64" s="10" t="s">
        <v>11</v>
      </c>
      <c r="K64" s="11"/>
      <c r="L64" s="11"/>
      <c r="M64" s="11"/>
      <c r="N64" s="70"/>
    </row>
    <row r="65" spans="1:14" x14ac:dyDescent="0.25">
      <c r="A65" s="75"/>
      <c r="B65" s="77"/>
      <c r="C65" s="61"/>
      <c r="D65" s="61"/>
      <c r="E65" s="61"/>
      <c r="F65" s="61"/>
      <c r="G65" s="61"/>
      <c r="H65" s="47"/>
      <c r="I65" s="61"/>
      <c r="J65" s="10" t="s">
        <v>12</v>
      </c>
      <c r="K65" s="11"/>
      <c r="L65" s="11"/>
      <c r="M65" s="11"/>
      <c r="N65" s="70"/>
    </row>
    <row r="66" spans="1:14" ht="27" thickBot="1" x14ac:dyDescent="0.3">
      <c r="A66" s="75"/>
      <c r="B66" s="77"/>
      <c r="C66" s="62"/>
      <c r="D66" s="62"/>
      <c r="E66" s="62"/>
      <c r="F66" s="62"/>
      <c r="G66" s="62"/>
      <c r="H66" s="67"/>
      <c r="I66" s="62"/>
      <c r="J66" s="12" t="s">
        <v>13</v>
      </c>
      <c r="K66" s="13"/>
      <c r="L66" s="13"/>
      <c r="M66" s="13"/>
      <c r="N66" s="71"/>
    </row>
    <row r="67" spans="1:14" ht="26.25" x14ac:dyDescent="0.25">
      <c r="A67" s="75">
        <v>12</v>
      </c>
      <c r="B67" s="77"/>
      <c r="C67" s="60" t="s">
        <v>45</v>
      </c>
      <c r="D67" s="60">
        <v>2019</v>
      </c>
      <c r="E67" s="60">
        <v>2019</v>
      </c>
      <c r="F67" s="60" t="s">
        <v>31</v>
      </c>
      <c r="G67" s="63">
        <v>6659.01</v>
      </c>
      <c r="H67" s="66">
        <v>0.6</v>
      </c>
      <c r="I67" s="68">
        <f>G67</f>
        <v>6659.01</v>
      </c>
      <c r="J67" s="8" t="s">
        <v>9</v>
      </c>
      <c r="K67" s="9">
        <f>SUM(K68:K71)</f>
        <v>0</v>
      </c>
      <c r="L67" s="9">
        <f>SUM(L68:L71)</f>
        <v>6054.8</v>
      </c>
      <c r="M67" s="9">
        <f>SUM(M68:M71)</f>
        <v>0</v>
      </c>
      <c r="N67" s="69" t="s">
        <v>35</v>
      </c>
    </row>
    <row r="68" spans="1:14" x14ac:dyDescent="0.25">
      <c r="A68" s="75"/>
      <c r="B68" s="77"/>
      <c r="C68" s="61"/>
      <c r="D68" s="61"/>
      <c r="E68" s="61"/>
      <c r="F68" s="61"/>
      <c r="G68" s="64"/>
      <c r="H68" s="47"/>
      <c r="I68" s="61"/>
      <c r="J68" s="10" t="s">
        <v>10</v>
      </c>
      <c r="K68" s="11"/>
      <c r="L68" s="11">
        <v>6054.8</v>
      </c>
      <c r="M68" s="11"/>
      <c r="N68" s="70"/>
    </row>
    <row r="69" spans="1:14" ht="26.25" x14ac:dyDescent="0.25">
      <c r="A69" s="75"/>
      <c r="B69" s="77"/>
      <c r="C69" s="61"/>
      <c r="D69" s="61"/>
      <c r="E69" s="61"/>
      <c r="F69" s="61"/>
      <c r="G69" s="64"/>
      <c r="H69" s="47"/>
      <c r="I69" s="61"/>
      <c r="J69" s="10" t="s">
        <v>11</v>
      </c>
      <c r="K69" s="11"/>
      <c r="L69" s="11"/>
      <c r="M69" s="11"/>
      <c r="N69" s="70"/>
    </row>
    <row r="70" spans="1:14" x14ac:dyDescent="0.25">
      <c r="A70" s="75"/>
      <c r="B70" s="77"/>
      <c r="C70" s="61"/>
      <c r="D70" s="61"/>
      <c r="E70" s="61"/>
      <c r="F70" s="61"/>
      <c r="G70" s="64"/>
      <c r="H70" s="47"/>
      <c r="I70" s="61"/>
      <c r="J70" s="10" t="s">
        <v>12</v>
      </c>
      <c r="K70" s="11"/>
      <c r="L70" s="11"/>
      <c r="M70" s="11"/>
      <c r="N70" s="70"/>
    </row>
    <row r="71" spans="1:14" ht="27" thickBot="1" x14ac:dyDescent="0.3">
      <c r="A71" s="75"/>
      <c r="B71" s="77"/>
      <c r="C71" s="62"/>
      <c r="D71" s="62"/>
      <c r="E71" s="62"/>
      <c r="F71" s="62"/>
      <c r="G71" s="65"/>
      <c r="H71" s="67"/>
      <c r="I71" s="62"/>
      <c r="J71" s="12" t="s">
        <v>13</v>
      </c>
      <c r="K71" s="13"/>
      <c r="L71" s="13"/>
      <c r="M71" s="13"/>
      <c r="N71" s="71"/>
    </row>
    <row r="72" spans="1:14" ht="26.25" x14ac:dyDescent="0.25">
      <c r="A72" s="75">
        <v>13</v>
      </c>
      <c r="B72" s="77"/>
      <c r="C72" s="60" t="s">
        <v>26</v>
      </c>
      <c r="D72" s="60">
        <v>2018</v>
      </c>
      <c r="E72" s="60">
        <v>2018</v>
      </c>
      <c r="F72" s="60" t="s">
        <v>31</v>
      </c>
      <c r="G72" s="63">
        <v>9624.17</v>
      </c>
      <c r="H72" s="66">
        <v>0.2</v>
      </c>
      <c r="I72" s="68">
        <f>G72</f>
        <v>9624.17</v>
      </c>
      <c r="J72" s="8" t="s">
        <v>9</v>
      </c>
      <c r="K72" s="9">
        <f>SUM(K73:K76)</f>
        <v>6327.9</v>
      </c>
      <c r="L72" s="9"/>
      <c r="M72" s="9"/>
      <c r="N72" s="69" t="s">
        <v>35</v>
      </c>
    </row>
    <row r="73" spans="1:14" x14ac:dyDescent="0.25">
      <c r="A73" s="75"/>
      <c r="B73" s="77"/>
      <c r="C73" s="61"/>
      <c r="D73" s="61"/>
      <c r="E73" s="61"/>
      <c r="F73" s="61"/>
      <c r="G73" s="64"/>
      <c r="H73" s="47"/>
      <c r="I73" s="61"/>
      <c r="J73" s="10" t="s">
        <v>10</v>
      </c>
      <c r="K73" s="11">
        <v>6327.9</v>
      </c>
      <c r="L73" s="11"/>
      <c r="M73" s="11"/>
      <c r="N73" s="70"/>
    </row>
    <row r="74" spans="1:14" ht="26.25" x14ac:dyDescent="0.25">
      <c r="A74" s="75"/>
      <c r="B74" s="77"/>
      <c r="C74" s="61"/>
      <c r="D74" s="61"/>
      <c r="E74" s="61"/>
      <c r="F74" s="61"/>
      <c r="G74" s="64"/>
      <c r="H74" s="47"/>
      <c r="I74" s="61"/>
      <c r="J74" s="10" t="s">
        <v>11</v>
      </c>
      <c r="K74" s="11"/>
      <c r="L74" s="11"/>
      <c r="M74" s="11"/>
      <c r="N74" s="70"/>
    </row>
    <row r="75" spans="1:14" x14ac:dyDescent="0.25">
      <c r="A75" s="75"/>
      <c r="B75" s="77"/>
      <c r="C75" s="61"/>
      <c r="D75" s="61"/>
      <c r="E75" s="61"/>
      <c r="F75" s="61"/>
      <c r="G75" s="64"/>
      <c r="H75" s="47"/>
      <c r="I75" s="61"/>
      <c r="J75" s="10" t="s">
        <v>12</v>
      </c>
      <c r="K75" s="11"/>
      <c r="L75" s="11"/>
      <c r="M75" s="11"/>
      <c r="N75" s="70"/>
    </row>
    <row r="76" spans="1:14" ht="27" thickBot="1" x14ac:dyDescent="0.3">
      <c r="A76" s="75"/>
      <c r="B76" s="77"/>
      <c r="C76" s="62"/>
      <c r="D76" s="62"/>
      <c r="E76" s="62"/>
      <c r="F76" s="62"/>
      <c r="G76" s="65"/>
      <c r="H76" s="67"/>
      <c r="I76" s="62"/>
      <c r="J76" s="12" t="s">
        <v>13</v>
      </c>
      <c r="K76" s="13"/>
      <c r="L76" s="13"/>
      <c r="M76" s="13"/>
      <c r="N76" s="71"/>
    </row>
    <row r="77" spans="1:14" ht="26.25" x14ac:dyDescent="0.25">
      <c r="A77" s="75">
        <v>14</v>
      </c>
      <c r="B77" s="77"/>
      <c r="C77" s="60" t="s">
        <v>27</v>
      </c>
      <c r="D77" s="60">
        <v>2018</v>
      </c>
      <c r="E77" s="60">
        <v>2018</v>
      </c>
      <c r="F77" s="60" t="s">
        <v>31</v>
      </c>
      <c r="G77" s="63">
        <v>119408.16</v>
      </c>
      <c r="H77" s="66">
        <v>2.4</v>
      </c>
      <c r="I77" s="68">
        <f>G77</f>
        <v>119408.16</v>
      </c>
      <c r="J77" s="8" t="s">
        <v>9</v>
      </c>
      <c r="K77" s="9">
        <f>SUM(K78:K81)</f>
        <v>49990.8</v>
      </c>
      <c r="L77" s="9"/>
      <c r="M77" s="9"/>
      <c r="N77" s="69" t="s">
        <v>35</v>
      </c>
    </row>
    <row r="78" spans="1:14" x14ac:dyDescent="0.25">
      <c r="A78" s="75"/>
      <c r="B78" s="77"/>
      <c r="C78" s="61"/>
      <c r="D78" s="61"/>
      <c r="E78" s="61"/>
      <c r="F78" s="61"/>
      <c r="G78" s="64"/>
      <c r="H78" s="47"/>
      <c r="I78" s="61"/>
      <c r="J78" s="10" t="s">
        <v>10</v>
      </c>
      <c r="K78" s="11">
        <v>49990.8</v>
      </c>
      <c r="L78" s="11"/>
      <c r="M78" s="11"/>
      <c r="N78" s="70"/>
    </row>
    <row r="79" spans="1:14" ht="26.25" x14ac:dyDescent="0.25">
      <c r="A79" s="75"/>
      <c r="B79" s="77"/>
      <c r="C79" s="61"/>
      <c r="D79" s="61"/>
      <c r="E79" s="61"/>
      <c r="F79" s="61"/>
      <c r="G79" s="64"/>
      <c r="H79" s="47"/>
      <c r="I79" s="61"/>
      <c r="J79" s="10" t="s">
        <v>11</v>
      </c>
      <c r="K79" s="11"/>
      <c r="L79" s="11"/>
      <c r="M79" s="11"/>
      <c r="N79" s="70"/>
    </row>
    <row r="80" spans="1:14" x14ac:dyDescent="0.25">
      <c r="A80" s="75"/>
      <c r="B80" s="77"/>
      <c r="C80" s="61"/>
      <c r="D80" s="61"/>
      <c r="E80" s="61"/>
      <c r="F80" s="61"/>
      <c r="G80" s="64"/>
      <c r="H80" s="47"/>
      <c r="I80" s="61"/>
      <c r="J80" s="10" t="s">
        <v>12</v>
      </c>
      <c r="K80" s="11"/>
      <c r="L80" s="11"/>
      <c r="M80" s="11"/>
      <c r="N80" s="70"/>
    </row>
    <row r="81" spans="1:14" ht="27" thickBot="1" x14ac:dyDescent="0.3">
      <c r="A81" s="75"/>
      <c r="B81" s="77"/>
      <c r="C81" s="62"/>
      <c r="D81" s="62"/>
      <c r="E81" s="62"/>
      <c r="F81" s="62"/>
      <c r="G81" s="65"/>
      <c r="H81" s="67"/>
      <c r="I81" s="62"/>
      <c r="J81" s="12" t="s">
        <v>13</v>
      </c>
      <c r="K81" s="13"/>
      <c r="L81" s="13"/>
      <c r="M81" s="13"/>
      <c r="N81" s="71"/>
    </row>
    <row r="82" spans="1:14" ht="26.25" x14ac:dyDescent="0.25">
      <c r="B82" s="77"/>
      <c r="C82" s="66" t="s">
        <v>40</v>
      </c>
      <c r="D82" s="60" t="s">
        <v>41</v>
      </c>
      <c r="E82" s="60">
        <v>2019</v>
      </c>
      <c r="F82" s="60" t="s">
        <v>31</v>
      </c>
      <c r="G82" s="63">
        <f>28192.5+22375</f>
        <v>50567.5</v>
      </c>
      <c r="H82" s="66" t="s">
        <v>52</v>
      </c>
      <c r="I82" s="68">
        <f>G82</f>
        <v>50567.5</v>
      </c>
      <c r="J82" s="8" t="s">
        <v>9</v>
      </c>
      <c r="K82" s="9">
        <f>SUM(K83:K86)</f>
        <v>6402.1</v>
      </c>
      <c r="L82" s="9">
        <f>SUM(L83:L86)</f>
        <v>22375</v>
      </c>
      <c r="M82" s="9"/>
      <c r="N82" s="69" t="s">
        <v>35</v>
      </c>
    </row>
    <row r="83" spans="1:14" x14ac:dyDescent="0.25">
      <c r="B83" s="77"/>
      <c r="C83" s="47"/>
      <c r="D83" s="61"/>
      <c r="E83" s="61"/>
      <c r="F83" s="61"/>
      <c r="G83" s="64"/>
      <c r="H83" s="47"/>
      <c r="I83" s="61"/>
      <c r="J83" s="10" t="s">
        <v>10</v>
      </c>
      <c r="K83" s="11">
        <v>6402.1</v>
      </c>
      <c r="L83" s="11">
        <v>22375</v>
      </c>
      <c r="M83" s="11"/>
      <c r="N83" s="70"/>
    </row>
    <row r="84" spans="1:14" ht="26.25" x14ac:dyDescent="0.25">
      <c r="B84" s="77"/>
      <c r="C84" s="47"/>
      <c r="D84" s="61"/>
      <c r="E84" s="61"/>
      <c r="F84" s="61"/>
      <c r="G84" s="64"/>
      <c r="H84" s="47"/>
      <c r="I84" s="61"/>
      <c r="J84" s="10" t="s">
        <v>11</v>
      </c>
      <c r="K84" s="11"/>
      <c r="L84" s="11"/>
      <c r="M84" s="11"/>
      <c r="N84" s="70"/>
    </row>
    <row r="85" spans="1:14" x14ac:dyDescent="0.25">
      <c r="B85" s="77"/>
      <c r="C85" s="47"/>
      <c r="D85" s="61"/>
      <c r="E85" s="61"/>
      <c r="F85" s="61"/>
      <c r="G85" s="64"/>
      <c r="H85" s="47"/>
      <c r="I85" s="61"/>
      <c r="J85" s="10" t="s">
        <v>12</v>
      </c>
      <c r="K85" s="11"/>
      <c r="L85" s="11"/>
      <c r="M85" s="11"/>
      <c r="N85" s="70"/>
    </row>
    <row r="86" spans="1:14" ht="27" thickBot="1" x14ac:dyDescent="0.3">
      <c r="B86" s="77"/>
      <c r="C86" s="67"/>
      <c r="D86" s="62"/>
      <c r="E86" s="62"/>
      <c r="F86" s="62"/>
      <c r="G86" s="65"/>
      <c r="H86" s="67"/>
      <c r="I86" s="62"/>
      <c r="J86" s="12" t="s">
        <v>13</v>
      </c>
      <c r="K86" s="13"/>
      <c r="L86" s="13"/>
      <c r="M86" s="13"/>
      <c r="N86" s="71"/>
    </row>
    <row r="87" spans="1:14" ht="26.25" x14ac:dyDescent="0.25">
      <c r="B87" s="77"/>
      <c r="C87" s="66" t="s">
        <v>42</v>
      </c>
      <c r="D87" s="66" t="s">
        <v>82</v>
      </c>
      <c r="E87" s="66" t="s">
        <v>83</v>
      </c>
      <c r="F87" s="66" t="s">
        <v>31</v>
      </c>
      <c r="G87" s="72">
        <v>339049.28</v>
      </c>
      <c r="H87" s="66" t="s">
        <v>53</v>
      </c>
      <c r="I87" s="83">
        <v>138607.29999999999</v>
      </c>
      <c r="J87" s="8" t="s">
        <v>9</v>
      </c>
      <c r="K87" s="9">
        <f>SUM(K88:K91)</f>
        <v>18600</v>
      </c>
      <c r="L87" s="9">
        <f>SUM(L88:L91)</f>
        <v>134439</v>
      </c>
      <c r="M87" s="9"/>
      <c r="N87" s="69" t="s">
        <v>35</v>
      </c>
    </row>
    <row r="88" spans="1:14" x14ac:dyDescent="0.25">
      <c r="B88" s="77"/>
      <c r="C88" s="47"/>
      <c r="D88" s="47"/>
      <c r="E88" s="47"/>
      <c r="F88" s="47"/>
      <c r="G88" s="73"/>
      <c r="H88" s="47"/>
      <c r="I88" s="47"/>
      <c r="J88" s="10" t="s">
        <v>10</v>
      </c>
      <c r="K88" s="11">
        <v>18600</v>
      </c>
      <c r="L88" s="11">
        <v>134439</v>
      </c>
      <c r="M88" s="11"/>
      <c r="N88" s="70"/>
    </row>
    <row r="89" spans="1:14" ht="26.25" x14ac:dyDescent="0.25">
      <c r="B89" s="77"/>
      <c r="C89" s="47"/>
      <c r="D89" s="47"/>
      <c r="E89" s="47"/>
      <c r="F89" s="47"/>
      <c r="G89" s="73"/>
      <c r="H89" s="47"/>
      <c r="I89" s="47"/>
      <c r="J89" s="10" t="s">
        <v>11</v>
      </c>
      <c r="K89" s="11"/>
      <c r="L89" s="11"/>
      <c r="M89" s="11"/>
      <c r="N89" s="70"/>
    </row>
    <row r="90" spans="1:14" x14ac:dyDescent="0.25">
      <c r="B90" s="77"/>
      <c r="C90" s="47"/>
      <c r="D90" s="47"/>
      <c r="E90" s="47"/>
      <c r="F90" s="47"/>
      <c r="G90" s="73"/>
      <c r="H90" s="47"/>
      <c r="I90" s="47"/>
      <c r="J90" s="10" t="s">
        <v>12</v>
      </c>
      <c r="K90" s="11"/>
      <c r="L90" s="11"/>
      <c r="M90" s="11"/>
      <c r="N90" s="70"/>
    </row>
    <row r="91" spans="1:14" ht="27" thickBot="1" x14ac:dyDescent="0.3">
      <c r="B91" s="77"/>
      <c r="C91" s="67"/>
      <c r="D91" s="67"/>
      <c r="E91" s="67"/>
      <c r="F91" s="67"/>
      <c r="G91" s="74"/>
      <c r="H91" s="67"/>
      <c r="I91" s="67"/>
      <c r="J91" s="12" t="s">
        <v>13</v>
      </c>
      <c r="K91" s="13"/>
      <c r="L91" s="13"/>
      <c r="M91" s="13"/>
      <c r="N91" s="71"/>
    </row>
    <row r="92" spans="1:14" ht="26.25" x14ac:dyDescent="0.25">
      <c r="B92" s="77"/>
      <c r="C92" s="66" t="s">
        <v>44</v>
      </c>
      <c r="D92" s="60">
        <v>2019</v>
      </c>
      <c r="E92" s="60">
        <v>2019</v>
      </c>
      <c r="F92" s="60" t="s">
        <v>31</v>
      </c>
      <c r="G92" s="63">
        <v>10000</v>
      </c>
      <c r="H92" s="66" t="s">
        <v>54</v>
      </c>
      <c r="I92" s="68">
        <f>G92</f>
        <v>10000</v>
      </c>
      <c r="J92" s="8" t="s">
        <v>9</v>
      </c>
      <c r="K92" s="9"/>
      <c r="L92" s="9">
        <f>SUM(L93:L96)</f>
        <v>10000</v>
      </c>
      <c r="M92" s="9"/>
      <c r="N92" s="69" t="s">
        <v>35</v>
      </c>
    </row>
    <row r="93" spans="1:14" x14ac:dyDescent="0.25">
      <c r="B93" s="77"/>
      <c r="C93" s="47"/>
      <c r="D93" s="61"/>
      <c r="E93" s="61"/>
      <c r="F93" s="61"/>
      <c r="G93" s="64"/>
      <c r="H93" s="47"/>
      <c r="I93" s="61"/>
      <c r="J93" s="10" t="s">
        <v>10</v>
      </c>
      <c r="K93" s="11"/>
      <c r="L93" s="11">
        <v>10000</v>
      </c>
      <c r="M93" s="11"/>
      <c r="N93" s="70"/>
    </row>
    <row r="94" spans="1:14" ht="26.25" x14ac:dyDescent="0.25">
      <c r="B94" s="77"/>
      <c r="C94" s="47"/>
      <c r="D94" s="61"/>
      <c r="E94" s="61"/>
      <c r="F94" s="61"/>
      <c r="G94" s="64"/>
      <c r="H94" s="47"/>
      <c r="I94" s="61"/>
      <c r="J94" s="10" t="s">
        <v>11</v>
      </c>
      <c r="K94" s="11"/>
      <c r="L94" s="11"/>
      <c r="M94" s="11"/>
      <c r="N94" s="70"/>
    </row>
    <row r="95" spans="1:14" x14ac:dyDescent="0.25">
      <c r="B95" s="77"/>
      <c r="C95" s="47"/>
      <c r="D95" s="61"/>
      <c r="E95" s="61"/>
      <c r="F95" s="61"/>
      <c r="G95" s="64"/>
      <c r="H95" s="47"/>
      <c r="I95" s="61"/>
      <c r="J95" s="10" t="s">
        <v>12</v>
      </c>
      <c r="K95" s="11"/>
      <c r="L95" s="11"/>
      <c r="M95" s="11"/>
      <c r="N95" s="70"/>
    </row>
    <row r="96" spans="1:14" ht="27" thickBot="1" x14ac:dyDescent="0.3">
      <c r="B96" s="77"/>
      <c r="C96" s="67"/>
      <c r="D96" s="62"/>
      <c r="E96" s="62"/>
      <c r="F96" s="62"/>
      <c r="G96" s="65"/>
      <c r="H96" s="67"/>
      <c r="I96" s="62"/>
      <c r="J96" s="12" t="s">
        <v>13</v>
      </c>
      <c r="K96" s="13"/>
      <c r="L96" s="13"/>
      <c r="M96" s="13"/>
      <c r="N96" s="71"/>
    </row>
    <row r="97" spans="1:14" ht="26.25" x14ac:dyDescent="0.25">
      <c r="B97" s="77"/>
      <c r="C97" s="66" t="s">
        <v>43</v>
      </c>
      <c r="D97" s="60">
        <v>2019</v>
      </c>
      <c r="E97" s="60">
        <v>2019</v>
      </c>
      <c r="F97" s="60" t="s">
        <v>31</v>
      </c>
      <c r="G97" s="63">
        <v>24100</v>
      </c>
      <c r="H97" s="66" t="s">
        <v>55</v>
      </c>
      <c r="I97" s="68">
        <f>G97</f>
        <v>24100</v>
      </c>
      <c r="J97" s="8" t="s">
        <v>9</v>
      </c>
      <c r="K97" s="9"/>
      <c r="L97" s="9">
        <f>SUM(L98:L101)</f>
        <v>15561</v>
      </c>
      <c r="M97" s="9"/>
      <c r="N97" s="69" t="s">
        <v>35</v>
      </c>
    </row>
    <row r="98" spans="1:14" x14ac:dyDescent="0.25">
      <c r="B98" s="77"/>
      <c r="C98" s="47"/>
      <c r="D98" s="61"/>
      <c r="E98" s="61"/>
      <c r="F98" s="61"/>
      <c r="G98" s="64"/>
      <c r="H98" s="47"/>
      <c r="I98" s="61"/>
      <c r="J98" s="10" t="s">
        <v>10</v>
      </c>
      <c r="K98" s="11"/>
      <c r="L98" s="11">
        <v>15561</v>
      </c>
      <c r="M98" s="11"/>
      <c r="N98" s="70"/>
    </row>
    <row r="99" spans="1:14" ht="26.25" x14ac:dyDescent="0.25">
      <c r="B99" s="77"/>
      <c r="C99" s="47"/>
      <c r="D99" s="61"/>
      <c r="E99" s="61"/>
      <c r="F99" s="61"/>
      <c r="G99" s="64"/>
      <c r="H99" s="47"/>
      <c r="I99" s="61"/>
      <c r="J99" s="10" t="s">
        <v>11</v>
      </c>
      <c r="K99" s="11"/>
      <c r="L99" s="11"/>
      <c r="M99" s="11"/>
      <c r="N99" s="70"/>
    </row>
    <row r="100" spans="1:14" x14ac:dyDescent="0.25">
      <c r="B100" s="77"/>
      <c r="C100" s="47"/>
      <c r="D100" s="61"/>
      <c r="E100" s="61"/>
      <c r="F100" s="61"/>
      <c r="G100" s="64"/>
      <c r="H100" s="47"/>
      <c r="I100" s="61"/>
      <c r="J100" s="10" t="s">
        <v>12</v>
      </c>
      <c r="K100" s="11"/>
      <c r="L100" s="11"/>
      <c r="M100" s="11"/>
      <c r="N100" s="70"/>
    </row>
    <row r="101" spans="1:14" ht="27" thickBot="1" x14ac:dyDescent="0.3">
      <c r="B101" s="77"/>
      <c r="C101" s="47"/>
      <c r="D101" s="61"/>
      <c r="E101" s="61"/>
      <c r="F101" s="61"/>
      <c r="G101" s="64"/>
      <c r="H101" s="47"/>
      <c r="I101" s="61"/>
      <c r="J101" s="14" t="s">
        <v>13</v>
      </c>
      <c r="K101" s="15"/>
      <c r="L101" s="15"/>
      <c r="M101" s="15"/>
      <c r="N101" s="84"/>
    </row>
    <row r="102" spans="1:14" ht="28.5" customHeight="1" x14ac:dyDescent="0.25">
      <c r="A102" s="19"/>
      <c r="B102" s="77"/>
      <c r="C102" s="44" t="s">
        <v>77</v>
      </c>
      <c r="D102" s="44" t="s">
        <v>30</v>
      </c>
      <c r="E102" s="44">
        <v>2023</v>
      </c>
      <c r="F102" s="44" t="s">
        <v>31</v>
      </c>
      <c r="G102" s="45">
        <v>34273932.530000001</v>
      </c>
      <c r="H102" s="44">
        <v>5.0999999999999996</v>
      </c>
      <c r="I102" s="58">
        <v>34273932.530000001</v>
      </c>
      <c r="J102" s="20" t="s">
        <v>9</v>
      </c>
      <c r="K102" s="21">
        <f>K103+K104+K105+K106</f>
        <v>1128000</v>
      </c>
      <c r="L102" s="21">
        <f t="shared" ref="L102:M102" si="2">L103+L104+L105+L106</f>
        <v>4502140</v>
      </c>
      <c r="M102" s="42">
        <f t="shared" si="2"/>
        <v>11000670</v>
      </c>
      <c r="N102" s="85" t="s">
        <v>78</v>
      </c>
    </row>
    <row r="103" spans="1:14" ht="18" customHeight="1" x14ac:dyDescent="0.25">
      <c r="A103" s="19"/>
      <c r="B103" s="77"/>
      <c r="C103" s="44"/>
      <c r="D103" s="44"/>
      <c r="E103" s="44"/>
      <c r="F103" s="44"/>
      <c r="G103" s="45"/>
      <c r="H103" s="44"/>
      <c r="I103" s="58"/>
      <c r="J103" s="20" t="s">
        <v>10</v>
      </c>
      <c r="K103" s="21">
        <v>648000</v>
      </c>
      <c r="L103" s="21">
        <v>2147280</v>
      </c>
      <c r="M103" s="43"/>
      <c r="N103" s="86"/>
    </row>
    <row r="104" spans="1:14" ht="18" customHeight="1" x14ac:dyDescent="0.25">
      <c r="A104" s="19"/>
      <c r="B104" s="77"/>
      <c r="C104" s="44"/>
      <c r="D104" s="44"/>
      <c r="E104" s="44"/>
      <c r="F104" s="44"/>
      <c r="G104" s="45"/>
      <c r="H104" s="44"/>
      <c r="I104" s="58"/>
      <c r="J104" s="20" t="s">
        <v>11</v>
      </c>
      <c r="K104" s="21">
        <v>400000</v>
      </c>
      <c r="L104" s="21">
        <v>1789200</v>
      </c>
      <c r="M104" s="43">
        <v>8358200</v>
      </c>
      <c r="N104" s="86"/>
    </row>
    <row r="105" spans="1:14" ht="18" customHeight="1" x14ac:dyDescent="0.25">
      <c r="A105" s="19"/>
      <c r="B105" s="77"/>
      <c r="C105" s="44"/>
      <c r="D105" s="44"/>
      <c r="E105" s="44"/>
      <c r="F105" s="44"/>
      <c r="G105" s="45"/>
      <c r="H105" s="44"/>
      <c r="I105" s="58"/>
      <c r="J105" s="20" t="s">
        <v>12</v>
      </c>
      <c r="K105" s="21"/>
      <c r="L105" s="21"/>
      <c r="M105" s="43"/>
      <c r="N105" s="86"/>
    </row>
    <row r="106" spans="1:14" ht="27" customHeight="1" x14ac:dyDescent="0.25">
      <c r="A106" s="19"/>
      <c r="B106" s="78"/>
      <c r="C106" s="44"/>
      <c r="D106" s="44"/>
      <c r="E106" s="44"/>
      <c r="F106" s="44"/>
      <c r="G106" s="45"/>
      <c r="H106" s="44"/>
      <c r="I106" s="58"/>
      <c r="J106" s="23" t="s">
        <v>13</v>
      </c>
      <c r="K106" s="21">
        <v>80000</v>
      </c>
      <c r="L106" s="21">
        <v>565660</v>
      </c>
      <c r="M106" s="43">
        <v>2642470</v>
      </c>
      <c r="N106" s="87"/>
    </row>
    <row r="107" spans="1:14" ht="28.5" customHeight="1" x14ac:dyDescent="0.25">
      <c r="A107" s="19"/>
      <c r="B107" s="54" t="s">
        <v>56</v>
      </c>
      <c r="C107" s="44" t="s">
        <v>57</v>
      </c>
      <c r="D107" s="44" t="s">
        <v>41</v>
      </c>
      <c r="E107" s="44">
        <v>2019</v>
      </c>
      <c r="F107" s="44" t="s">
        <v>31</v>
      </c>
      <c r="G107" s="45">
        <v>37864.589999999997</v>
      </c>
      <c r="H107" s="44">
        <v>0.66500000000000004</v>
      </c>
      <c r="I107" s="58">
        <v>20264.578000000001</v>
      </c>
      <c r="J107" s="20" t="s">
        <v>9</v>
      </c>
      <c r="K107" s="21">
        <f>K108</f>
        <v>4714.8</v>
      </c>
      <c r="L107" s="21">
        <f>L108</f>
        <v>15549.8</v>
      </c>
      <c r="M107" s="22"/>
      <c r="N107" s="44" t="s">
        <v>65</v>
      </c>
    </row>
    <row r="108" spans="1:14" ht="18" customHeight="1" x14ac:dyDescent="0.25">
      <c r="A108" s="19"/>
      <c r="B108" s="55"/>
      <c r="C108" s="44"/>
      <c r="D108" s="44"/>
      <c r="E108" s="44"/>
      <c r="F108" s="44"/>
      <c r="G108" s="45"/>
      <c r="H108" s="44"/>
      <c r="I108" s="58"/>
      <c r="J108" s="20" t="s">
        <v>10</v>
      </c>
      <c r="K108" s="21">
        <v>4714.8</v>
      </c>
      <c r="L108" s="21">
        <v>15549.8</v>
      </c>
      <c r="M108" s="22"/>
      <c r="N108" s="44"/>
    </row>
    <row r="109" spans="1:14" ht="18" customHeight="1" x14ac:dyDescent="0.25">
      <c r="A109" s="19"/>
      <c r="B109" s="55"/>
      <c r="C109" s="44"/>
      <c r="D109" s="44"/>
      <c r="E109" s="44"/>
      <c r="F109" s="44"/>
      <c r="G109" s="45"/>
      <c r="H109" s="44"/>
      <c r="I109" s="58"/>
      <c r="J109" s="20" t="s">
        <v>11</v>
      </c>
      <c r="K109" s="21"/>
      <c r="L109" s="21"/>
      <c r="M109" s="22"/>
      <c r="N109" s="44"/>
    </row>
    <row r="110" spans="1:14" ht="18" customHeight="1" x14ac:dyDescent="0.25">
      <c r="A110" s="19"/>
      <c r="B110" s="55"/>
      <c r="C110" s="44"/>
      <c r="D110" s="44"/>
      <c r="E110" s="44"/>
      <c r="F110" s="44"/>
      <c r="G110" s="45"/>
      <c r="H110" s="44"/>
      <c r="I110" s="58"/>
      <c r="J110" s="20" t="s">
        <v>12</v>
      </c>
      <c r="K110" s="21"/>
      <c r="L110" s="21"/>
      <c r="M110" s="22"/>
      <c r="N110" s="44"/>
    </row>
    <row r="111" spans="1:14" ht="27" customHeight="1" x14ac:dyDescent="0.25">
      <c r="A111" s="19"/>
      <c r="B111" s="55"/>
      <c r="C111" s="44"/>
      <c r="D111" s="44"/>
      <c r="E111" s="44"/>
      <c r="F111" s="44"/>
      <c r="G111" s="45"/>
      <c r="H111" s="44"/>
      <c r="I111" s="58"/>
      <c r="J111" s="23" t="s">
        <v>13</v>
      </c>
      <c r="K111" s="21"/>
      <c r="L111" s="21"/>
      <c r="M111" s="22"/>
      <c r="N111" s="44"/>
    </row>
    <row r="112" spans="1:14" ht="27" customHeight="1" x14ac:dyDescent="0.25">
      <c r="A112" s="19"/>
      <c r="B112" s="55"/>
      <c r="C112" s="44" t="s">
        <v>58</v>
      </c>
      <c r="D112" s="44" t="s">
        <v>69</v>
      </c>
      <c r="E112" s="44">
        <v>2020</v>
      </c>
      <c r="F112" s="44" t="s">
        <v>31</v>
      </c>
      <c r="G112" s="45">
        <v>51548.36</v>
      </c>
      <c r="H112" s="44">
        <v>2.1920000000000002</v>
      </c>
      <c r="I112" s="58">
        <v>20516.04</v>
      </c>
      <c r="J112" s="20" t="s">
        <v>9</v>
      </c>
      <c r="K112" s="24">
        <f>K113</f>
        <v>19697</v>
      </c>
      <c r="L112" s="24">
        <f>L113</f>
        <v>11335.4</v>
      </c>
      <c r="M112" s="22"/>
      <c r="N112" s="44" t="s">
        <v>67</v>
      </c>
    </row>
    <row r="113" spans="1:14" ht="15.75" customHeight="1" x14ac:dyDescent="0.25">
      <c r="A113" s="19"/>
      <c r="B113" s="55"/>
      <c r="C113" s="44"/>
      <c r="D113" s="44"/>
      <c r="E113" s="44"/>
      <c r="F113" s="44"/>
      <c r="G113" s="45"/>
      <c r="H113" s="44"/>
      <c r="I113" s="58"/>
      <c r="J113" s="20" t="s">
        <v>10</v>
      </c>
      <c r="K113" s="24">
        <v>19697</v>
      </c>
      <c r="L113" s="24">
        <v>11335.4</v>
      </c>
      <c r="M113" s="22"/>
      <c r="N113" s="44"/>
    </row>
    <row r="114" spans="1:14" ht="13.5" customHeight="1" x14ac:dyDescent="0.25">
      <c r="A114" s="19"/>
      <c r="B114" s="55"/>
      <c r="C114" s="44"/>
      <c r="D114" s="44"/>
      <c r="E114" s="44"/>
      <c r="F114" s="44"/>
      <c r="G114" s="45"/>
      <c r="H114" s="44"/>
      <c r="I114" s="58"/>
      <c r="J114" s="20" t="s">
        <v>11</v>
      </c>
      <c r="K114" s="22"/>
      <c r="L114" s="22"/>
      <c r="M114" s="22"/>
      <c r="N114" s="44"/>
    </row>
    <row r="115" spans="1:14" ht="15" customHeight="1" x14ac:dyDescent="0.25">
      <c r="A115" s="19"/>
      <c r="B115" s="55"/>
      <c r="C115" s="44"/>
      <c r="D115" s="44"/>
      <c r="E115" s="44"/>
      <c r="F115" s="44"/>
      <c r="G115" s="45"/>
      <c r="H115" s="44"/>
      <c r="I115" s="58"/>
      <c r="J115" s="20" t="s">
        <v>12</v>
      </c>
      <c r="K115" s="22"/>
      <c r="L115" s="22"/>
      <c r="M115" s="22"/>
      <c r="N115" s="44"/>
    </row>
    <row r="116" spans="1:14" ht="25.5" x14ac:dyDescent="0.25">
      <c r="A116" s="19"/>
      <c r="B116" s="55"/>
      <c r="C116" s="44"/>
      <c r="D116" s="44"/>
      <c r="E116" s="44"/>
      <c r="F116" s="44"/>
      <c r="G116" s="45"/>
      <c r="H116" s="44"/>
      <c r="I116" s="58"/>
      <c r="J116" s="23" t="s">
        <v>13</v>
      </c>
      <c r="K116" s="22"/>
      <c r="L116" s="22"/>
      <c r="M116" s="22"/>
      <c r="N116" s="44"/>
    </row>
    <row r="117" spans="1:14" ht="25.5" x14ac:dyDescent="0.25">
      <c r="A117" s="19"/>
      <c r="B117" s="55"/>
      <c r="C117" s="44" t="s">
        <v>59</v>
      </c>
      <c r="D117" s="44" t="s">
        <v>69</v>
      </c>
      <c r="E117" s="44">
        <v>2020</v>
      </c>
      <c r="F117" s="44" t="s">
        <v>31</v>
      </c>
      <c r="G117" s="45">
        <v>20568.16</v>
      </c>
      <c r="H117" s="44">
        <v>0.66400000000000003</v>
      </c>
      <c r="I117" s="58">
        <v>19500.345999999998</v>
      </c>
      <c r="J117" s="23" t="s">
        <v>9</v>
      </c>
      <c r="K117" s="24">
        <f>K118</f>
        <v>9600.1</v>
      </c>
      <c r="L117" s="24">
        <f t="shared" ref="L117:M117" si="3">L118</f>
        <v>7849.2</v>
      </c>
      <c r="M117" s="24">
        <f t="shared" si="3"/>
        <v>2051</v>
      </c>
      <c r="N117" s="44" t="s">
        <v>65</v>
      </c>
    </row>
    <row r="118" spans="1:14" x14ac:dyDescent="0.25">
      <c r="A118" s="19"/>
      <c r="B118" s="55"/>
      <c r="C118" s="44"/>
      <c r="D118" s="44"/>
      <c r="E118" s="44"/>
      <c r="F118" s="44"/>
      <c r="G118" s="45"/>
      <c r="H118" s="44"/>
      <c r="I118" s="58"/>
      <c r="J118" s="23" t="s">
        <v>10</v>
      </c>
      <c r="K118" s="24">
        <v>9600.1</v>
      </c>
      <c r="L118" s="24">
        <v>7849.2</v>
      </c>
      <c r="M118" s="24">
        <v>2051</v>
      </c>
      <c r="N118" s="44"/>
    </row>
    <row r="119" spans="1:14" ht="25.5" x14ac:dyDescent="0.25">
      <c r="A119" s="19"/>
      <c r="B119" s="55"/>
      <c r="C119" s="44"/>
      <c r="D119" s="44"/>
      <c r="E119" s="44"/>
      <c r="F119" s="44"/>
      <c r="G119" s="45"/>
      <c r="H119" s="44"/>
      <c r="I119" s="58"/>
      <c r="J119" s="23" t="s">
        <v>11</v>
      </c>
      <c r="K119" s="22"/>
      <c r="L119" s="22"/>
      <c r="M119" s="22"/>
      <c r="N119" s="44"/>
    </row>
    <row r="120" spans="1:14" x14ac:dyDescent="0.25">
      <c r="A120" s="19"/>
      <c r="B120" s="55"/>
      <c r="C120" s="44"/>
      <c r="D120" s="44"/>
      <c r="E120" s="44"/>
      <c r="F120" s="44"/>
      <c r="G120" s="45"/>
      <c r="H120" s="44"/>
      <c r="I120" s="58"/>
      <c r="J120" s="23" t="s">
        <v>12</v>
      </c>
      <c r="K120" s="22"/>
      <c r="L120" s="22"/>
      <c r="M120" s="22"/>
      <c r="N120" s="44"/>
    </row>
    <row r="121" spans="1:14" ht="25.5" x14ac:dyDescent="0.25">
      <c r="A121" s="19"/>
      <c r="B121" s="55"/>
      <c r="C121" s="44"/>
      <c r="D121" s="44"/>
      <c r="E121" s="44"/>
      <c r="F121" s="44"/>
      <c r="G121" s="45"/>
      <c r="H121" s="44"/>
      <c r="I121" s="58"/>
      <c r="J121" s="23" t="s">
        <v>13</v>
      </c>
      <c r="K121" s="22"/>
      <c r="L121" s="22"/>
      <c r="M121" s="22"/>
      <c r="N121" s="44"/>
    </row>
    <row r="122" spans="1:14" ht="25.5" x14ac:dyDescent="0.25">
      <c r="A122" s="19"/>
      <c r="B122" s="55"/>
      <c r="C122" s="44" t="s">
        <v>60</v>
      </c>
      <c r="D122" s="52" t="s">
        <v>41</v>
      </c>
      <c r="E122" s="44">
        <v>2019</v>
      </c>
      <c r="F122" s="44" t="s">
        <v>31</v>
      </c>
      <c r="G122" s="53">
        <v>178966.8</v>
      </c>
      <c r="H122" s="52">
        <v>0.67600000000000005</v>
      </c>
      <c r="I122" s="57">
        <v>178946.8</v>
      </c>
      <c r="J122" s="23" t="s">
        <v>9</v>
      </c>
      <c r="K122" s="24">
        <f>K123+K125</f>
        <v>55635</v>
      </c>
      <c r="L122" s="24">
        <f>L123+L125</f>
        <v>122650</v>
      </c>
      <c r="M122" s="22"/>
      <c r="N122" s="44" t="s">
        <v>66</v>
      </c>
    </row>
    <row r="123" spans="1:14" x14ac:dyDescent="0.25">
      <c r="A123" s="19"/>
      <c r="B123" s="55"/>
      <c r="C123" s="44"/>
      <c r="D123" s="52"/>
      <c r="E123" s="44"/>
      <c r="F123" s="44"/>
      <c r="G123" s="53"/>
      <c r="H123" s="52"/>
      <c r="I123" s="57"/>
      <c r="J123" s="23" t="s">
        <v>10</v>
      </c>
      <c r="K123" s="24">
        <v>50000</v>
      </c>
      <c r="L123" s="24"/>
      <c r="M123" s="22"/>
      <c r="N123" s="44"/>
    </row>
    <row r="124" spans="1:14" ht="25.5" x14ac:dyDescent="0.25">
      <c r="A124" s="19"/>
      <c r="B124" s="55"/>
      <c r="C124" s="44"/>
      <c r="D124" s="52"/>
      <c r="E124" s="44"/>
      <c r="F124" s="44"/>
      <c r="G124" s="53"/>
      <c r="H124" s="52"/>
      <c r="I124" s="57"/>
      <c r="J124" s="23" t="s">
        <v>11</v>
      </c>
      <c r="K124" s="24"/>
      <c r="L124" s="24"/>
      <c r="M124" s="22"/>
      <c r="N124" s="44"/>
    </row>
    <row r="125" spans="1:14" x14ac:dyDescent="0.25">
      <c r="A125" s="19"/>
      <c r="B125" s="55"/>
      <c r="C125" s="44"/>
      <c r="D125" s="52"/>
      <c r="E125" s="44"/>
      <c r="F125" s="44"/>
      <c r="G125" s="53"/>
      <c r="H125" s="52"/>
      <c r="I125" s="57"/>
      <c r="J125" s="23" t="s">
        <v>12</v>
      </c>
      <c r="K125" s="24">
        <v>5635</v>
      </c>
      <c r="L125" s="24">
        <v>122650</v>
      </c>
      <c r="M125" s="22"/>
      <c r="N125" s="44"/>
    </row>
    <row r="126" spans="1:14" ht="25.5" x14ac:dyDescent="0.25">
      <c r="A126" s="19"/>
      <c r="B126" s="55"/>
      <c r="C126" s="44"/>
      <c r="D126" s="52"/>
      <c r="E126" s="44"/>
      <c r="F126" s="44"/>
      <c r="G126" s="53"/>
      <c r="H126" s="52"/>
      <c r="I126" s="57"/>
      <c r="J126" s="23" t="s">
        <v>13</v>
      </c>
      <c r="K126" s="22"/>
      <c r="L126" s="22"/>
      <c r="M126" s="22"/>
      <c r="N126" s="44"/>
    </row>
    <row r="127" spans="1:14" ht="25.5" customHeight="1" x14ac:dyDescent="0.25">
      <c r="A127" s="19"/>
      <c r="B127" s="55"/>
      <c r="C127" s="44" t="s">
        <v>61</v>
      </c>
      <c r="D127" s="52" t="s">
        <v>41</v>
      </c>
      <c r="E127" s="44">
        <v>2019</v>
      </c>
      <c r="F127" s="44" t="s">
        <v>31</v>
      </c>
      <c r="G127" s="53">
        <v>96810</v>
      </c>
      <c r="H127" s="52">
        <v>0.87</v>
      </c>
      <c r="I127" s="53">
        <v>96810</v>
      </c>
      <c r="J127" s="23" t="s">
        <v>9</v>
      </c>
      <c r="K127" s="24">
        <f>K128</f>
        <v>16933.599999999999</v>
      </c>
      <c r="L127" s="24">
        <f>L128</f>
        <v>56868</v>
      </c>
      <c r="M127" s="22"/>
      <c r="N127" s="44" t="s">
        <v>68</v>
      </c>
    </row>
    <row r="128" spans="1:14" x14ac:dyDescent="0.25">
      <c r="A128" s="19"/>
      <c r="B128" s="55"/>
      <c r="C128" s="44"/>
      <c r="D128" s="52"/>
      <c r="E128" s="44"/>
      <c r="F128" s="44"/>
      <c r="G128" s="53"/>
      <c r="H128" s="52"/>
      <c r="I128" s="53"/>
      <c r="J128" s="23" t="s">
        <v>10</v>
      </c>
      <c r="K128" s="24">
        <f>39942-23008.4</f>
        <v>16933.599999999999</v>
      </c>
      <c r="L128" s="24">
        <v>56868</v>
      </c>
      <c r="M128" s="22"/>
      <c r="N128" s="44"/>
    </row>
    <row r="129" spans="1:14" ht="25.5" x14ac:dyDescent="0.25">
      <c r="A129" s="19"/>
      <c r="B129" s="55"/>
      <c r="C129" s="44"/>
      <c r="D129" s="52"/>
      <c r="E129" s="44"/>
      <c r="F129" s="44"/>
      <c r="G129" s="53"/>
      <c r="H129" s="52"/>
      <c r="I129" s="53"/>
      <c r="J129" s="23" t="s">
        <v>11</v>
      </c>
      <c r="K129" s="22"/>
      <c r="L129" s="22"/>
      <c r="M129" s="22"/>
      <c r="N129" s="44"/>
    </row>
    <row r="130" spans="1:14" x14ac:dyDescent="0.25">
      <c r="A130" s="19"/>
      <c r="B130" s="55"/>
      <c r="C130" s="44"/>
      <c r="D130" s="52"/>
      <c r="E130" s="44"/>
      <c r="F130" s="44"/>
      <c r="G130" s="53"/>
      <c r="H130" s="52"/>
      <c r="I130" s="53"/>
      <c r="J130" s="23" t="s">
        <v>12</v>
      </c>
      <c r="K130" s="22"/>
      <c r="L130" s="22"/>
      <c r="M130" s="22"/>
      <c r="N130" s="44"/>
    </row>
    <row r="131" spans="1:14" ht="25.5" x14ac:dyDescent="0.25">
      <c r="A131" s="19"/>
      <c r="B131" s="55"/>
      <c r="C131" s="44"/>
      <c r="D131" s="52"/>
      <c r="E131" s="44"/>
      <c r="F131" s="44"/>
      <c r="G131" s="53"/>
      <c r="H131" s="52"/>
      <c r="I131" s="53"/>
      <c r="J131" s="23" t="s">
        <v>13</v>
      </c>
      <c r="K131" s="22"/>
      <c r="L131" s="22"/>
      <c r="M131" s="22"/>
      <c r="N131" s="44"/>
    </row>
    <row r="132" spans="1:14" ht="25.5" x14ac:dyDescent="0.25">
      <c r="A132" s="19"/>
      <c r="B132" s="55"/>
      <c r="C132" s="44" t="s">
        <v>62</v>
      </c>
      <c r="D132" s="52">
        <v>2018</v>
      </c>
      <c r="E132" s="44">
        <v>2018</v>
      </c>
      <c r="F132" s="44" t="s">
        <v>31</v>
      </c>
      <c r="G132" s="53">
        <v>34868</v>
      </c>
      <c r="H132" s="52">
        <v>0.42</v>
      </c>
      <c r="I132" s="53">
        <v>34868</v>
      </c>
      <c r="J132" s="23" t="s">
        <v>9</v>
      </c>
      <c r="K132" s="24">
        <f>K133</f>
        <v>34868</v>
      </c>
      <c r="L132" s="22"/>
      <c r="M132" s="22"/>
      <c r="N132" s="44" t="s">
        <v>68</v>
      </c>
    </row>
    <row r="133" spans="1:14" x14ac:dyDescent="0.25">
      <c r="A133" s="19"/>
      <c r="B133" s="55"/>
      <c r="C133" s="44"/>
      <c r="D133" s="52"/>
      <c r="E133" s="44"/>
      <c r="F133" s="44"/>
      <c r="G133" s="53"/>
      <c r="H133" s="52"/>
      <c r="I133" s="53"/>
      <c r="J133" s="23" t="s">
        <v>10</v>
      </c>
      <c r="K133" s="24">
        <v>34868</v>
      </c>
      <c r="L133" s="22"/>
      <c r="M133" s="22"/>
      <c r="N133" s="44"/>
    </row>
    <row r="134" spans="1:14" ht="25.5" x14ac:dyDescent="0.25">
      <c r="A134" s="19"/>
      <c r="B134" s="55"/>
      <c r="C134" s="44"/>
      <c r="D134" s="52"/>
      <c r="E134" s="44"/>
      <c r="F134" s="44"/>
      <c r="G134" s="53"/>
      <c r="H134" s="52"/>
      <c r="I134" s="53"/>
      <c r="J134" s="23" t="s">
        <v>11</v>
      </c>
      <c r="K134" s="22"/>
      <c r="L134" s="22"/>
      <c r="M134" s="22"/>
      <c r="N134" s="44"/>
    </row>
    <row r="135" spans="1:14" x14ac:dyDescent="0.25">
      <c r="A135" s="19"/>
      <c r="B135" s="55"/>
      <c r="C135" s="44"/>
      <c r="D135" s="52"/>
      <c r="E135" s="44"/>
      <c r="F135" s="44"/>
      <c r="G135" s="53"/>
      <c r="H135" s="52"/>
      <c r="I135" s="53"/>
      <c r="J135" s="23" t="s">
        <v>12</v>
      </c>
      <c r="K135" s="22"/>
      <c r="L135" s="22"/>
      <c r="M135" s="22"/>
      <c r="N135" s="44"/>
    </row>
    <row r="136" spans="1:14" ht="25.5" x14ac:dyDescent="0.25">
      <c r="A136" s="19"/>
      <c r="B136" s="55"/>
      <c r="C136" s="44"/>
      <c r="D136" s="52"/>
      <c r="E136" s="44"/>
      <c r="F136" s="44"/>
      <c r="G136" s="53"/>
      <c r="H136" s="52"/>
      <c r="I136" s="53"/>
      <c r="J136" s="23" t="s">
        <v>13</v>
      </c>
      <c r="K136" s="22"/>
      <c r="L136" s="22"/>
      <c r="M136" s="22"/>
      <c r="N136" s="44"/>
    </row>
    <row r="137" spans="1:14" ht="25.5" customHeight="1" x14ac:dyDescent="0.25">
      <c r="A137" s="19"/>
      <c r="B137" s="55"/>
      <c r="C137" s="44" t="s">
        <v>63</v>
      </c>
      <c r="D137" s="52">
        <v>2018</v>
      </c>
      <c r="E137" s="52">
        <v>2018</v>
      </c>
      <c r="F137" s="44" t="s">
        <v>31</v>
      </c>
      <c r="G137" s="53">
        <v>40945.267999999996</v>
      </c>
      <c r="H137" s="52">
        <v>2.4</v>
      </c>
      <c r="I137" s="53">
        <v>40945.267999999996</v>
      </c>
      <c r="J137" s="23" t="s">
        <v>9</v>
      </c>
      <c r="K137" s="24">
        <f>K138</f>
        <v>40945.300000000003</v>
      </c>
      <c r="L137" s="22"/>
      <c r="M137" s="22"/>
      <c r="N137" s="44" t="s">
        <v>64</v>
      </c>
    </row>
    <row r="138" spans="1:14" x14ac:dyDescent="0.25">
      <c r="A138" s="19"/>
      <c r="B138" s="55"/>
      <c r="C138" s="44"/>
      <c r="D138" s="52"/>
      <c r="E138" s="52"/>
      <c r="F138" s="44"/>
      <c r="G138" s="53"/>
      <c r="H138" s="52"/>
      <c r="I138" s="53"/>
      <c r="J138" s="23" t="s">
        <v>10</v>
      </c>
      <c r="K138" s="24">
        <v>40945.300000000003</v>
      </c>
      <c r="L138" s="22"/>
      <c r="M138" s="22"/>
      <c r="N138" s="44"/>
    </row>
    <row r="139" spans="1:14" ht="25.5" x14ac:dyDescent="0.25">
      <c r="A139" s="19"/>
      <c r="B139" s="55"/>
      <c r="C139" s="44"/>
      <c r="D139" s="52"/>
      <c r="E139" s="52"/>
      <c r="F139" s="44"/>
      <c r="G139" s="53"/>
      <c r="H139" s="52"/>
      <c r="I139" s="53"/>
      <c r="J139" s="23" t="s">
        <v>11</v>
      </c>
      <c r="K139" s="22"/>
      <c r="L139" s="22"/>
      <c r="M139" s="22"/>
      <c r="N139" s="44"/>
    </row>
    <row r="140" spans="1:14" x14ac:dyDescent="0.25">
      <c r="A140" s="19"/>
      <c r="B140" s="55"/>
      <c r="C140" s="44"/>
      <c r="D140" s="52"/>
      <c r="E140" s="52"/>
      <c r="F140" s="44"/>
      <c r="G140" s="53"/>
      <c r="H140" s="52"/>
      <c r="I140" s="53"/>
      <c r="J140" s="23" t="s">
        <v>12</v>
      </c>
      <c r="K140" s="22"/>
      <c r="L140" s="22"/>
      <c r="M140" s="22"/>
      <c r="N140" s="44"/>
    </row>
    <row r="141" spans="1:14" ht="25.5" x14ac:dyDescent="0.25">
      <c r="A141" s="19"/>
      <c r="B141" s="55"/>
      <c r="C141" s="44"/>
      <c r="D141" s="52"/>
      <c r="E141" s="52"/>
      <c r="F141" s="44"/>
      <c r="G141" s="53"/>
      <c r="H141" s="52"/>
      <c r="I141" s="53"/>
      <c r="J141" s="23" t="s">
        <v>13</v>
      </c>
      <c r="K141" s="22"/>
      <c r="L141" s="22"/>
      <c r="M141" s="22"/>
      <c r="N141" s="44"/>
    </row>
    <row r="142" spans="1:14" ht="42" customHeight="1" x14ac:dyDescent="0.25">
      <c r="A142" s="19"/>
      <c r="B142" s="55"/>
      <c r="C142" s="44" t="s">
        <v>70</v>
      </c>
      <c r="D142" s="52">
        <v>2018</v>
      </c>
      <c r="E142" s="52">
        <v>2018</v>
      </c>
      <c r="F142" s="52" t="s">
        <v>31</v>
      </c>
      <c r="G142" s="53">
        <v>16581.3</v>
      </c>
      <c r="H142" s="52">
        <v>0.5</v>
      </c>
      <c r="I142" s="53">
        <v>16581.3</v>
      </c>
      <c r="J142" s="39" t="s">
        <v>9</v>
      </c>
      <c r="K142" s="21">
        <f>K143</f>
        <v>16581.3</v>
      </c>
      <c r="L142" s="21"/>
      <c r="M142" s="21"/>
      <c r="N142" s="44" t="s">
        <v>71</v>
      </c>
    </row>
    <row r="143" spans="1:14" x14ac:dyDescent="0.25">
      <c r="A143" s="19"/>
      <c r="B143" s="55"/>
      <c r="C143" s="44"/>
      <c r="D143" s="52"/>
      <c r="E143" s="52"/>
      <c r="F143" s="52"/>
      <c r="G143" s="53"/>
      <c r="H143" s="52"/>
      <c r="I143" s="53"/>
      <c r="J143" s="25" t="s">
        <v>10</v>
      </c>
      <c r="K143" s="21">
        <v>16581.3</v>
      </c>
      <c r="L143" s="21"/>
      <c r="M143" s="21"/>
      <c r="N143" s="44"/>
    </row>
    <row r="144" spans="1:14" x14ac:dyDescent="0.25">
      <c r="A144" s="19"/>
      <c r="B144" s="55"/>
      <c r="C144" s="44"/>
      <c r="D144" s="52"/>
      <c r="E144" s="52"/>
      <c r="F144" s="52"/>
      <c r="G144" s="53"/>
      <c r="H144" s="52"/>
      <c r="I144" s="53"/>
      <c r="J144" s="25" t="s">
        <v>11</v>
      </c>
      <c r="K144" s="21"/>
      <c r="L144" s="21"/>
      <c r="M144" s="21"/>
      <c r="N144" s="44"/>
    </row>
    <row r="145" spans="1:15" s="6" customFormat="1" x14ac:dyDescent="0.25">
      <c r="A145" s="26"/>
      <c r="B145" s="55"/>
      <c r="C145" s="44"/>
      <c r="D145" s="52"/>
      <c r="E145" s="52"/>
      <c r="F145" s="52"/>
      <c r="G145" s="53"/>
      <c r="H145" s="52"/>
      <c r="I145" s="53"/>
      <c r="J145" s="33" t="s">
        <v>12</v>
      </c>
      <c r="K145" s="21"/>
      <c r="L145" s="21"/>
      <c r="M145" s="21"/>
      <c r="N145" s="44"/>
      <c r="O145" s="7"/>
    </row>
    <row r="146" spans="1:15" ht="25.5" x14ac:dyDescent="0.25">
      <c r="A146" s="19"/>
      <c r="B146" s="55"/>
      <c r="C146" s="44"/>
      <c r="D146" s="52"/>
      <c r="E146" s="52"/>
      <c r="F146" s="52"/>
      <c r="G146" s="53"/>
      <c r="H146" s="52"/>
      <c r="I146" s="53"/>
      <c r="J146" s="33" t="s">
        <v>13</v>
      </c>
      <c r="K146" s="21"/>
      <c r="L146" s="21"/>
      <c r="M146" s="21"/>
      <c r="N146" s="44"/>
    </row>
    <row r="147" spans="1:15" ht="33.75" customHeight="1" x14ac:dyDescent="0.25">
      <c r="A147" s="19"/>
      <c r="B147" s="55"/>
      <c r="C147" s="46" t="s">
        <v>72</v>
      </c>
      <c r="D147" s="46">
        <v>2018</v>
      </c>
      <c r="E147" s="46">
        <v>2018</v>
      </c>
      <c r="F147" s="46" t="s">
        <v>31</v>
      </c>
      <c r="G147" s="49">
        <v>19284.099999999999</v>
      </c>
      <c r="H147" s="46">
        <v>1.127</v>
      </c>
      <c r="I147" s="49">
        <v>19284.099999999999</v>
      </c>
      <c r="J147" s="28" t="s">
        <v>9</v>
      </c>
      <c r="K147" s="30">
        <f>K148</f>
        <v>19284.099999999999</v>
      </c>
      <c r="L147" s="31"/>
      <c r="M147" s="31"/>
      <c r="N147" s="45" t="s">
        <v>73</v>
      </c>
    </row>
    <row r="148" spans="1:15" x14ac:dyDescent="0.25">
      <c r="A148" s="19"/>
      <c r="B148" s="55"/>
      <c r="C148" s="47"/>
      <c r="D148" s="47"/>
      <c r="E148" s="47"/>
      <c r="F148" s="47"/>
      <c r="G148" s="50"/>
      <c r="H148" s="47"/>
      <c r="I148" s="50"/>
      <c r="J148" s="22" t="s">
        <v>10</v>
      </c>
      <c r="K148" s="30">
        <v>19284.099999999999</v>
      </c>
      <c r="L148" s="31"/>
      <c r="M148" s="31"/>
      <c r="N148" s="45"/>
    </row>
    <row r="149" spans="1:15" ht="26.25" x14ac:dyDescent="0.25">
      <c r="A149" s="19"/>
      <c r="B149" s="55"/>
      <c r="C149" s="47"/>
      <c r="D149" s="47"/>
      <c r="E149" s="47"/>
      <c r="F149" s="47"/>
      <c r="G149" s="50"/>
      <c r="H149" s="47"/>
      <c r="I149" s="50"/>
      <c r="J149" s="28" t="s">
        <v>11</v>
      </c>
      <c r="K149" s="30"/>
      <c r="L149" s="31"/>
      <c r="M149" s="31"/>
      <c r="N149" s="45"/>
    </row>
    <row r="150" spans="1:15" x14ac:dyDescent="0.25">
      <c r="A150" s="19"/>
      <c r="B150" s="55"/>
      <c r="C150" s="47"/>
      <c r="D150" s="47"/>
      <c r="E150" s="47"/>
      <c r="F150" s="47"/>
      <c r="G150" s="50"/>
      <c r="H150" s="47"/>
      <c r="I150" s="50"/>
      <c r="J150" s="22" t="s">
        <v>12</v>
      </c>
      <c r="K150" s="30"/>
      <c r="L150" s="31"/>
      <c r="M150" s="31"/>
      <c r="N150" s="45"/>
    </row>
    <row r="151" spans="1:15" ht="26.25" x14ac:dyDescent="0.25">
      <c r="A151" s="19"/>
      <c r="B151" s="55"/>
      <c r="C151" s="48"/>
      <c r="D151" s="48"/>
      <c r="E151" s="48"/>
      <c r="F151" s="48"/>
      <c r="G151" s="51"/>
      <c r="H151" s="48"/>
      <c r="I151" s="51"/>
      <c r="J151" s="28" t="s">
        <v>13</v>
      </c>
      <c r="K151" s="30"/>
      <c r="L151" s="31"/>
      <c r="M151" s="31"/>
      <c r="N151" s="45"/>
    </row>
    <row r="152" spans="1:15" ht="25.5" x14ac:dyDescent="0.25">
      <c r="A152" s="19"/>
      <c r="B152" s="55"/>
      <c r="C152" s="46" t="s">
        <v>74</v>
      </c>
      <c r="D152" s="46">
        <v>2018</v>
      </c>
      <c r="E152" s="46">
        <v>2018</v>
      </c>
      <c r="F152" s="46" t="s">
        <v>31</v>
      </c>
      <c r="G152" s="49">
        <v>12807.9</v>
      </c>
      <c r="H152" s="46">
        <v>0.54</v>
      </c>
      <c r="I152" s="49">
        <v>12807.9</v>
      </c>
      <c r="J152" s="27" t="s">
        <v>9</v>
      </c>
      <c r="K152" s="21">
        <f>K153</f>
        <v>12807.9</v>
      </c>
      <c r="L152" s="21"/>
      <c r="M152" s="21"/>
      <c r="N152" s="46" t="s">
        <v>75</v>
      </c>
    </row>
    <row r="153" spans="1:15" x14ac:dyDescent="0.25">
      <c r="A153" s="19"/>
      <c r="B153" s="55"/>
      <c r="C153" s="47"/>
      <c r="D153" s="47"/>
      <c r="E153" s="47"/>
      <c r="F153" s="47"/>
      <c r="G153" s="50"/>
      <c r="H153" s="47"/>
      <c r="I153" s="50"/>
      <c r="J153" s="25" t="s">
        <v>10</v>
      </c>
      <c r="K153" s="21">
        <v>12807.9</v>
      </c>
      <c r="L153" s="21"/>
      <c r="M153" s="21"/>
      <c r="N153" s="47"/>
    </row>
    <row r="154" spans="1:15" ht="25.5" x14ac:dyDescent="0.25">
      <c r="A154" s="19"/>
      <c r="B154" s="55"/>
      <c r="C154" s="47"/>
      <c r="D154" s="47"/>
      <c r="E154" s="47"/>
      <c r="F154" s="47"/>
      <c r="G154" s="50"/>
      <c r="H154" s="47"/>
      <c r="I154" s="50"/>
      <c r="J154" s="27" t="s">
        <v>11</v>
      </c>
      <c r="K154" s="21"/>
      <c r="L154" s="21"/>
      <c r="M154" s="21"/>
      <c r="N154" s="47"/>
    </row>
    <row r="155" spans="1:15" x14ac:dyDescent="0.25">
      <c r="A155" s="19"/>
      <c r="B155" s="55"/>
      <c r="C155" s="47"/>
      <c r="D155" s="47"/>
      <c r="E155" s="47"/>
      <c r="F155" s="47"/>
      <c r="G155" s="50"/>
      <c r="H155" s="47"/>
      <c r="I155" s="50"/>
      <c r="J155" s="25" t="s">
        <v>12</v>
      </c>
      <c r="K155" s="21"/>
      <c r="L155" s="21"/>
      <c r="M155" s="21"/>
      <c r="N155" s="47"/>
    </row>
    <row r="156" spans="1:15" ht="25.5" x14ac:dyDescent="0.25">
      <c r="A156" s="19"/>
      <c r="B156" s="55"/>
      <c r="C156" s="48"/>
      <c r="D156" s="48"/>
      <c r="E156" s="48"/>
      <c r="F156" s="48"/>
      <c r="G156" s="51"/>
      <c r="H156" s="48"/>
      <c r="I156" s="51"/>
      <c r="J156" s="27" t="s">
        <v>13</v>
      </c>
      <c r="K156" s="21"/>
      <c r="L156" s="21"/>
      <c r="M156" s="21"/>
      <c r="N156" s="48"/>
    </row>
    <row r="157" spans="1:15" ht="30.75" customHeight="1" x14ac:dyDescent="0.25">
      <c r="A157" s="19"/>
      <c r="B157" s="55"/>
      <c r="C157" s="44" t="s">
        <v>76</v>
      </c>
      <c r="D157" s="44">
        <v>2018</v>
      </c>
      <c r="E157" s="44">
        <v>2018</v>
      </c>
      <c r="F157" s="44" t="s">
        <v>31</v>
      </c>
      <c r="G157" s="45">
        <v>10598.2</v>
      </c>
      <c r="H157" s="44">
        <v>0.45</v>
      </c>
      <c r="I157" s="45">
        <v>10598.2</v>
      </c>
      <c r="J157" s="27" t="s">
        <v>9</v>
      </c>
      <c r="K157" s="21">
        <f>K158</f>
        <v>10598.2</v>
      </c>
      <c r="L157" s="21"/>
      <c r="M157" s="21"/>
      <c r="N157" s="44" t="s">
        <v>75</v>
      </c>
    </row>
    <row r="158" spans="1:15" x14ac:dyDescent="0.25">
      <c r="A158" s="19"/>
      <c r="B158" s="55"/>
      <c r="C158" s="44"/>
      <c r="D158" s="44"/>
      <c r="E158" s="44"/>
      <c r="F158" s="44"/>
      <c r="G158" s="45"/>
      <c r="H158" s="44"/>
      <c r="I158" s="45"/>
      <c r="J158" s="29" t="s">
        <v>10</v>
      </c>
      <c r="K158" s="21">
        <v>10598.2</v>
      </c>
      <c r="L158" s="21"/>
      <c r="M158" s="21"/>
      <c r="N158" s="44"/>
    </row>
    <row r="159" spans="1:15" ht="25.5" x14ac:dyDescent="0.25">
      <c r="A159" s="19"/>
      <c r="B159" s="55"/>
      <c r="C159" s="44"/>
      <c r="D159" s="44"/>
      <c r="E159" s="44"/>
      <c r="F159" s="44"/>
      <c r="G159" s="45"/>
      <c r="H159" s="44"/>
      <c r="I159" s="45"/>
      <c r="J159" s="27" t="s">
        <v>11</v>
      </c>
      <c r="K159" s="21"/>
      <c r="L159" s="21"/>
      <c r="M159" s="21"/>
      <c r="N159" s="44"/>
    </row>
    <row r="160" spans="1:15" x14ac:dyDescent="0.25">
      <c r="A160" s="19"/>
      <c r="B160" s="55"/>
      <c r="C160" s="44"/>
      <c r="D160" s="44"/>
      <c r="E160" s="44"/>
      <c r="F160" s="44"/>
      <c r="G160" s="45"/>
      <c r="H160" s="44"/>
      <c r="I160" s="45"/>
      <c r="J160" s="29" t="s">
        <v>12</v>
      </c>
      <c r="K160" s="21"/>
      <c r="L160" s="21"/>
      <c r="M160" s="21"/>
      <c r="N160" s="44"/>
    </row>
    <row r="161" spans="1:14" ht="25.5" x14ac:dyDescent="0.25">
      <c r="A161" s="19"/>
      <c r="B161" s="56"/>
      <c r="C161" s="44"/>
      <c r="D161" s="44"/>
      <c r="E161" s="44"/>
      <c r="F161" s="44"/>
      <c r="G161" s="45"/>
      <c r="H161" s="44"/>
      <c r="I161" s="45"/>
      <c r="J161" s="27" t="s">
        <v>13</v>
      </c>
      <c r="K161" s="21"/>
      <c r="L161" s="21"/>
      <c r="M161" s="21"/>
      <c r="N161" s="44"/>
    </row>
    <row r="162" spans="1:14" s="16" customFormat="1" x14ac:dyDescent="0.25">
      <c r="E162" s="17"/>
      <c r="H162" s="41"/>
      <c r="K162" s="32"/>
      <c r="L162" s="32"/>
      <c r="M162" s="32"/>
    </row>
    <row r="163" spans="1:14" s="16" customFormat="1" x14ac:dyDescent="0.25">
      <c r="E163" s="17"/>
      <c r="H163" s="41"/>
    </row>
    <row r="164" spans="1:14" s="16" customFormat="1" x14ac:dyDescent="0.25">
      <c r="E164" s="17"/>
      <c r="H164" s="41"/>
    </row>
    <row r="165" spans="1:14" s="16" customFormat="1" x14ac:dyDescent="0.25">
      <c r="E165" s="17"/>
      <c r="H165" s="41"/>
      <c r="K165" s="18"/>
      <c r="L165" s="18"/>
    </row>
    <row r="166" spans="1:14" s="16" customFormat="1" x14ac:dyDescent="0.25">
      <c r="E166" s="17"/>
      <c r="H166" s="41"/>
    </row>
    <row r="167" spans="1:14" s="16" customFormat="1" x14ac:dyDescent="0.25">
      <c r="E167" s="17"/>
      <c r="H167" s="41"/>
    </row>
    <row r="168" spans="1:14" s="16" customFormat="1" x14ac:dyDescent="0.25">
      <c r="E168" s="17"/>
      <c r="H168" s="41"/>
    </row>
    <row r="169" spans="1:14" s="16" customFormat="1" x14ac:dyDescent="0.25">
      <c r="E169" s="17"/>
      <c r="H169" s="41"/>
    </row>
    <row r="170" spans="1:14" s="16" customFormat="1" x14ac:dyDescent="0.25">
      <c r="E170" s="17"/>
      <c r="H170" s="41"/>
    </row>
    <row r="171" spans="1:14" s="16" customFormat="1" x14ac:dyDescent="0.25">
      <c r="E171" s="17"/>
      <c r="H171" s="41"/>
    </row>
    <row r="172" spans="1:14" s="16" customFormat="1" x14ac:dyDescent="0.25">
      <c r="E172" s="17"/>
      <c r="H172" s="41"/>
    </row>
    <row r="173" spans="1:14" s="16" customFormat="1" x14ac:dyDescent="0.25">
      <c r="E173" s="17"/>
      <c r="H173" s="41"/>
    </row>
    <row r="174" spans="1:14" s="16" customFormat="1" x14ac:dyDescent="0.25">
      <c r="E174" s="17"/>
      <c r="H174" s="41"/>
    </row>
  </sheetData>
  <mergeCells count="278">
    <mergeCell ref="N137:N141"/>
    <mergeCell ref="N102:N106"/>
    <mergeCell ref="N107:N111"/>
    <mergeCell ref="N112:N116"/>
    <mergeCell ref="N117:N121"/>
    <mergeCell ref="N122:N126"/>
    <mergeCell ref="N127:N131"/>
    <mergeCell ref="N132:N136"/>
    <mergeCell ref="E112:E116"/>
    <mergeCell ref="F112:F116"/>
    <mergeCell ref="G112:G116"/>
    <mergeCell ref="H112:H116"/>
    <mergeCell ref="I112:I116"/>
    <mergeCell ref="E102:E106"/>
    <mergeCell ref="F102:F106"/>
    <mergeCell ref="G102:G106"/>
    <mergeCell ref="H102:H106"/>
    <mergeCell ref="I102:I106"/>
    <mergeCell ref="H117:H121"/>
    <mergeCell ref="I117:I121"/>
    <mergeCell ref="C97:C101"/>
    <mergeCell ref="D97:D101"/>
    <mergeCell ref="E97:E101"/>
    <mergeCell ref="F97:F101"/>
    <mergeCell ref="G97:G101"/>
    <mergeCell ref="H97:H101"/>
    <mergeCell ref="I97:I101"/>
    <mergeCell ref="N97:N101"/>
    <mergeCell ref="C92:C96"/>
    <mergeCell ref="D92:D96"/>
    <mergeCell ref="E92:E96"/>
    <mergeCell ref="F92:F96"/>
    <mergeCell ref="G92:G96"/>
    <mergeCell ref="H92:H96"/>
    <mergeCell ref="I92:I96"/>
    <mergeCell ref="N92:N96"/>
    <mergeCell ref="N87:N91"/>
    <mergeCell ref="C82:C86"/>
    <mergeCell ref="D82:D86"/>
    <mergeCell ref="E82:E86"/>
    <mergeCell ref="F82:F86"/>
    <mergeCell ref="G82:G86"/>
    <mergeCell ref="H82:H86"/>
    <mergeCell ref="I82:I86"/>
    <mergeCell ref="N82:N86"/>
    <mergeCell ref="C87:C91"/>
    <mergeCell ref="D87:D91"/>
    <mergeCell ref="E87:E91"/>
    <mergeCell ref="F87:F91"/>
    <mergeCell ref="G87:G91"/>
    <mergeCell ref="H87:H91"/>
    <mergeCell ref="I87:I91"/>
    <mergeCell ref="N67:N71"/>
    <mergeCell ref="B2:N2"/>
    <mergeCell ref="A67:A71"/>
    <mergeCell ref="C67:C71"/>
    <mergeCell ref="D67:D71"/>
    <mergeCell ref="E67:E71"/>
    <mergeCell ref="F67:F71"/>
    <mergeCell ref="G67:G71"/>
    <mergeCell ref="H67:H71"/>
    <mergeCell ref="I67:I71"/>
    <mergeCell ref="N7:N11"/>
    <mergeCell ref="I4:I5"/>
    <mergeCell ref="N4:N5"/>
    <mergeCell ref="A7:A11"/>
    <mergeCell ref="G7:G11"/>
    <mergeCell ref="K4:M4"/>
    <mergeCell ref="J4:J5"/>
    <mergeCell ref="B4:B5"/>
    <mergeCell ref="C4:C5"/>
    <mergeCell ref="D4:D5"/>
    <mergeCell ref="E4:E5"/>
    <mergeCell ref="F4:F5"/>
    <mergeCell ref="G4:G5"/>
    <mergeCell ref="H4:H5"/>
    <mergeCell ref="C7:C11"/>
    <mergeCell ref="D7:D11"/>
    <mergeCell ref="E7:E11"/>
    <mergeCell ref="F7:F11"/>
    <mergeCell ref="H7:H11"/>
    <mergeCell ref="I7:I11"/>
    <mergeCell ref="A22:A26"/>
    <mergeCell ref="C22:C26"/>
    <mergeCell ref="D22:D26"/>
    <mergeCell ref="E22:E26"/>
    <mergeCell ref="H12:H16"/>
    <mergeCell ref="I12:I16"/>
    <mergeCell ref="E27:E31"/>
    <mergeCell ref="F22:F26"/>
    <mergeCell ref="G22:G26"/>
    <mergeCell ref="H22:H26"/>
    <mergeCell ref="I22:I26"/>
    <mergeCell ref="N22:N26"/>
    <mergeCell ref="F27:F31"/>
    <mergeCell ref="G27:G31"/>
    <mergeCell ref="H27:H31"/>
    <mergeCell ref="I27:I31"/>
    <mergeCell ref="N27:N31"/>
    <mergeCell ref="N32:N36"/>
    <mergeCell ref="A32:A36"/>
    <mergeCell ref="C32:C36"/>
    <mergeCell ref="D32:D36"/>
    <mergeCell ref="E32:E36"/>
    <mergeCell ref="N12:N16"/>
    <mergeCell ref="A17:A21"/>
    <mergeCell ref="C17:C21"/>
    <mergeCell ref="D17:D21"/>
    <mergeCell ref="E17:E21"/>
    <mergeCell ref="F17:F21"/>
    <mergeCell ref="G17:G21"/>
    <mergeCell ref="H17:H21"/>
    <mergeCell ref="I17:I21"/>
    <mergeCell ref="N17:N21"/>
    <mergeCell ref="A12:A16"/>
    <mergeCell ref="C12:C16"/>
    <mergeCell ref="D12:D16"/>
    <mergeCell ref="E12:E16"/>
    <mergeCell ref="F12:F16"/>
    <mergeCell ref="G12:G16"/>
    <mergeCell ref="A27:A31"/>
    <mergeCell ref="C27:C31"/>
    <mergeCell ref="D27:D31"/>
    <mergeCell ref="G37:G41"/>
    <mergeCell ref="H37:H41"/>
    <mergeCell ref="I37:I41"/>
    <mergeCell ref="C37:C41"/>
    <mergeCell ref="D37:D41"/>
    <mergeCell ref="E37:E41"/>
    <mergeCell ref="F37:F41"/>
    <mergeCell ref="F32:F36"/>
    <mergeCell ref="G32:G36"/>
    <mergeCell ref="H32:H36"/>
    <mergeCell ref="I32:I36"/>
    <mergeCell ref="C47:C51"/>
    <mergeCell ref="D47:D51"/>
    <mergeCell ref="E47:E51"/>
    <mergeCell ref="F47:F51"/>
    <mergeCell ref="G42:G46"/>
    <mergeCell ref="H42:H46"/>
    <mergeCell ref="I42:I46"/>
    <mergeCell ref="C42:C46"/>
    <mergeCell ref="D42:D46"/>
    <mergeCell ref="E42:E46"/>
    <mergeCell ref="F42:F46"/>
    <mergeCell ref="A62:A66"/>
    <mergeCell ref="C62:C66"/>
    <mergeCell ref="D62:D66"/>
    <mergeCell ref="E62:E66"/>
    <mergeCell ref="A52:A56"/>
    <mergeCell ref="N52:N56"/>
    <mergeCell ref="A57:A61"/>
    <mergeCell ref="C57:C61"/>
    <mergeCell ref="D57:D61"/>
    <mergeCell ref="E57:E61"/>
    <mergeCell ref="F57:F61"/>
    <mergeCell ref="G57:G61"/>
    <mergeCell ref="H57:H61"/>
    <mergeCell ref="I57:I61"/>
    <mergeCell ref="N57:N61"/>
    <mergeCell ref="B7:B106"/>
    <mergeCell ref="A37:A41"/>
    <mergeCell ref="N37:N41"/>
    <mergeCell ref="A42:A46"/>
    <mergeCell ref="N42:N46"/>
    <mergeCell ref="A47:A51"/>
    <mergeCell ref="N47:N51"/>
    <mergeCell ref="G52:G56"/>
    <mergeCell ref="H52:H56"/>
    <mergeCell ref="A77:A81"/>
    <mergeCell ref="C77:C81"/>
    <mergeCell ref="D77:D81"/>
    <mergeCell ref="E77:E81"/>
    <mergeCell ref="F72:F76"/>
    <mergeCell ref="G72:G76"/>
    <mergeCell ref="H72:H76"/>
    <mergeCell ref="I72:I76"/>
    <mergeCell ref="N72:N76"/>
    <mergeCell ref="A72:A76"/>
    <mergeCell ref="C72:C76"/>
    <mergeCell ref="D72:D76"/>
    <mergeCell ref="E72:E76"/>
    <mergeCell ref="C112:C116"/>
    <mergeCell ref="D112:D116"/>
    <mergeCell ref="E117:E121"/>
    <mergeCell ref="F117:F121"/>
    <mergeCell ref="G117:G121"/>
    <mergeCell ref="L1:N1"/>
    <mergeCell ref="F77:F81"/>
    <mergeCell ref="G77:G81"/>
    <mergeCell ref="H77:H81"/>
    <mergeCell ref="I77:I81"/>
    <mergeCell ref="N77:N81"/>
    <mergeCell ref="F62:F66"/>
    <mergeCell ref="G62:G66"/>
    <mergeCell ref="H62:H66"/>
    <mergeCell ref="I62:I66"/>
    <mergeCell ref="N62:N66"/>
    <mergeCell ref="I52:I56"/>
    <mergeCell ref="C52:C56"/>
    <mergeCell ref="D52:D56"/>
    <mergeCell ref="E52:E56"/>
    <mergeCell ref="F52:F56"/>
    <mergeCell ref="G47:G51"/>
    <mergeCell ref="H47:H51"/>
    <mergeCell ref="I47:I51"/>
    <mergeCell ref="C107:C111"/>
    <mergeCell ref="D107:D111"/>
    <mergeCell ref="E107:E111"/>
    <mergeCell ref="F107:F111"/>
    <mergeCell ref="G107:G111"/>
    <mergeCell ref="H107:H111"/>
    <mergeCell ref="I107:I111"/>
    <mergeCell ref="C102:C106"/>
    <mergeCell ref="D102:D106"/>
    <mergeCell ref="C117:C121"/>
    <mergeCell ref="D117:D121"/>
    <mergeCell ref="C132:C136"/>
    <mergeCell ref="D132:D136"/>
    <mergeCell ref="E132:E136"/>
    <mergeCell ref="F132:F136"/>
    <mergeCell ref="G132:G136"/>
    <mergeCell ref="H132:H136"/>
    <mergeCell ref="I132:I136"/>
    <mergeCell ref="C127:C131"/>
    <mergeCell ref="D127:D131"/>
    <mergeCell ref="E127:E131"/>
    <mergeCell ref="F127:F131"/>
    <mergeCell ref="G127:G131"/>
    <mergeCell ref="H127:H131"/>
    <mergeCell ref="I127:I131"/>
    <mergeCell ref="C122:C126"/>
    <mergeCell ref="D122:D126"/>
    <mergeCell ref="E122:E126"/>
    <mergeCell ref="F122:F126"/>
    <mergeCell ref="G122:G126"/>
    <mergeCell ref="H122:H126"/>
    <mergeCell ref="I122:I126"/>
    <mergeCell ref="C137:C141"/>
    <mergeCell ref="D137:D141"/>
    <mergeCell ref="E137:E141"/>
    <mergeCell ref="F137:F141"/>
    <mergeCell ref="G137:G141"/>
    <mergeCell ref="H137:H141"/>
    <mergeCell ref="I137:I141"/>
    <mergeCell ref="B107:B161"/>
    <mergeCell ref="C152:C156"/>
    <mergeCell ref="D152:D156"/>
    <mergeCell ref="E152:E156"/>
    <mergeCell ref="F152:F156"/>
    <mergeCell ref="G152:G156"/>
    <mergeCell ref="H152:H156"/>
    <mergeCell ref="I152:I156"/>
    <mergeCell ref="I147:I151"/>
    <mergeCell ref="D147:D151"/>
    <mergeCell ref="C142:C146"/>
    <mergeCell ref="D142:D146"/>
    <mergeCell ref="E142:E146"/>
    <mergeCell ref="F142:F146"/>
    <mergeCell ref="G142:G146"/>
    <mergeCell ref="H142:H146"/>
    <mergeCell ref="I142:I146"/>
    <mergeCell ref="N142:N146"/>
    <mergeCell ref="N147:N151"/>
    <mergeCell ref="C147:C151"/>
    <mergeCell ref="E147:E151"/>
    <mergeCell ref="F147:F151"/>
    <mergeCell ref="G147:G151"/>
    <mergeCell ref="H147:H151"/>
    <mergeCell ref="N152:N156"/>
    <mergeCell ref="C157:C161"/>
    <mergeCell ref="D157:D161"/>
    <mergeCell ref="E157:E161"/>
    <mergeCell ref="F157:F161"/>
    <mergeCell ref="G157:G161"/>
    <mergeCell ref="H157:H161"/>
    <mergeCell ref="I157:I161"/>
    <mergeCell ref="N157:N161"/>
  </mergeCells>
  <pageMargins left="0.70866141732283472" right="0.70866141732283472" top="0.74803149606299213" bottom="0.74803149606299213" header="0.31496062992125984" footer="0.31496062992125984"/>
  <pageSetup paperSize="8" scale="65" fitToHeight="2" orientation="landscape" r:id="rId1"/>
  <rowBreaks count="3" manualBreakCount="3">
    <brk id="46" max="13" man="1"/>
    <brk id="96" max="13" man="1"/>
    <brk id="14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 Сергей Геннадьевич</dc:creator>
  <cp:lastModifiedBy>Рофе Марина Ивановна</cp:lastModifiedBy>
  <cp:lastPrinted>2018-11-16T05:28:00Z</cp:lastPrinted>
  <dcterms:created xsi:type="dcterms:W3CDTF">2018-05-07T03:41:46Z</dcterms:created>
  <dcterms:modified xsi:type="dcterms:W3CDTF">2018-11-29T03:31:07Z</dcterms:modified>
</cp:coreProperties>
</file>