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</sheets>
  <definedNames>
    <definedName name="_xlnm._FilterDatabase" localSheetId="0" hidden="1">Лист1!$A$10:$M$52</definedName>
    <definedName name="_xlnm.Print_Area" localSheetId="0">Лист1!$A$1:$M$56</definedName>
  </definedNames>
  <calcPr calcId="162913"/>
</workbook>
</file>

<file path=xl/calcChain.xml><?xml version="1.0" encoding="utf-8"?>
<calcChain xmlns="http://schemas.openxmlformats.org/spreadsheetml/2006/main">
  <c r="J48" i="1" l="1"/>
  <c r="L48" i="1"/>
  <c r="K48" i="1"/>
  <c r="K49" i="1"/>
  <c r="L49" i="1"/>
  <c r="J49" i="1"/>
  <c r="K51" i="1"/>
  <c r="L51" i="1"/>
  <c r="J51" i="1"/>
  <c r="L52" i="1"/>
  <c r="K28" i="1"/>
  <c r="K31" i="1"/>
  <c r="J28" i="1"/>
  <c r="L43" i="1"/>
  <c r="J38" i="1"/>
  <c r="J33" i="1"/>
  <c r="K26" i="1" l="1"/>
  <c r="K23" i="1"/>
  <c r="K18" i="1"/>
  <c r="K13" i="1"/>
  <c r="L18" i="1"/>
  <c r="L13" i="1"/>
  <c r="J18" i="1"/>
</calcChain>
</file>

<file path=xl/sharedStrings.xml><?xml version="1.0" encoding="utf-8"?>
<sst xmlns="http://schemas.openxmlformats.org/spreadsheetml/2006/main" count="215" uniqueCount="107">
  <si>
    <t xml:space="preserve">Перечень объектов капитального строительства (реконструкции), включенных в государственную программу Новосибирской области, </t>
  </si>
  <si>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</si>
  <si>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</si>
  <si>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</si>
  <si>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Плановый период ввода объекта в эксплуатацию</t>
  </si>
  <si>
    <t>Наличие проектной документации</t>
  </si>
  <si>
    <t>Стоимость объекта капитального строительства в соответствии с проектной документацией (тыс. руб.)</t>
  </si>
  <si>
    <t>Параметры объекта в соответствии с проектной документацией</t>
  </si>
  <si>
    <t>Источники финансирования</t>
  </si>
  <si>
    <t>Объемы финансирования (тыс. руб.)</t>
  </si>
  <si>
    <t>Сумма затрат, в том числе:</t>
  </si>
  <si>
    <t>-</t>
  </si>
  <si>
    <t>областной бюджет</t>
  </si>
  <si>
    <t>федеральный бюджет</t>
  </si>
  <si>
    <t>местные бюджеты</t>
  </si>
  <si>
    <t>внебюджетные источники</t>
  </si>
  <si>
    <t>2016-2018</t>
  </si>
  <si>
    <t>да</t>
  </si>
  <si>
    <t>1. Газопровод межпоселковый г.Татарск - с.Северотатарское Татарского района.</t>
  </si>
  <si>
    <t>2. Газопровод межпоселковый ГРС Барабинск д. Старощербаково- с. Новоульяновское Барабинского района.</t>
  </si>
  <si>
    <t>3. Газопровод межпоселковый ГРС "Ордынское" - с.Усть-Луковка - с.Рогалево - с.Филиппово -с.Кирза Ордынского района.</t>
  </si>
  <si>
    <t>4. Газопровод межпоселковый до п.Петровский Ордынского района.</t>
  </si>
  <si>
    <t>5. Газопровод межпоселковый ГРС "Мошково" - р.п. Станционно-Ояшинский Мошковского района.</t>
  </si>
  <si>
    <t>6. Газопровод межпоселковый р.п.Мошково - п.Красногорский - д.Кузнецовка - с.Ташара с отводом на с.Новомошковское Мошковского района.</t>
  </si>
  <si>
    <t>7. Газопровод межпоселковый ГРС "Заря" - с. Буготак- р.п. Горный Тогучинского района.</t>
  </si>
  <si>
    <t>2018-2019</t>
  </si>
  <si>
    <t>2018 год 160,1 км;</t>
  </si>
  <si>
    <t xml:space="preserve">2019 год </t>
  </si>
  <si>
    <t>6,1 км</t>
  </si>
  <si>
    <t xml:space="preserve">Сумма затрат, </t>
  </si>
  <si>
    <t xml:space="preserve">в том числе: </t>
  </si>
  <si>
    <t>ПАО "Газпром"</t>
  </si>
  <si>
    <t xml:space="preserve">областной бюджет </t>
  </si>
  <si>
    <t xml:space="preserve">федеральный бюджет </t>
  </si>
  <si>
    <t xml:space="preserve">местные бюджеты </t>
  </si>
  <si>
    <t>внебюджетные источники*</t>
  </si>
  <si>
    <t>Распределительные газопроводы в р.п. Горный Тогучинского района НСО. Подключение 900 домовладений.</t>
  </si>
  <si>
    <t>2018 год 8,2 км</t>
  </si>
  <si>
    <t>2019 год</t>
  </si>
  <si>
    <t>21,79 км</t>
  </si>
  <si>
    <t>МЖКХиЭ НСО, Тогучинский район</t>
  </si>
  <si>
    <t>Распределительные газопроводы в с. Льниха Тогучинского района НСО. Подключение 200 домовладений.</t>
  </si>
  <si>
    <t>2018 год</t>
  </si>
  <si>
    <t xml:space="preserve">7,99 км </t>
  </si>
  <si>
    <t>МЖКхиЭ НСО, Тогучинский район</t>
  </si>
  <si>
    <t>Распределительные газопроводы в с. Буготак и ж.-д. ст. Буготак Тогучинского района НСО. Подключение 700 домовладений.</t>
  </si>
  <si>
    <t xml:space="preserve">2018 год </t>
  </si>
  <si>
    <t xml:space="preserve">25,91 км </t>
  </si>
  <si>
    <t>2019-2020</t>
  </si>
  <si>
    <t>МЖКхиЭ НСО, Ордынский район</t>
  </si>
  <si>
    <t>Строительство газопроводов высокого и низкого давления с.Северотатарское Татарского района Новосибирской области. Подключение 180 домовладений.</t>
  </si>
  <si>
    <t>15,2 км</t>
  </si>
  <si>
    <t>МЖКхиЭ НСО, Татарский район</t>
  </si>
  <si>
    <t>Газоснабжение жилых домов по ул. Маяковского в р.п. Чаны НСО. Подключение 63 домовладений</t>
  </si>
  <si>
    <t>Газоснабжение жилых домов по ул. Победы, ул. Советская, ул. Крылова, ул. Пионерская, ул.1-ый Советский переулок, ул. 2-ой Советский переулок, ул. Колхозная в р.п. Чаны НСО. Газопроводы высокого и низкого давления. Подключение 330 домовладений</t>
  </si>
  <si>
    <t xml:space="preserve">2018-2019 </t>
  </si>
  <si>
    <t xml:space="preserve">Да (без ГВЭ НСО) </t>
  </si>
  <si>
    <t>Проект на экспертизе</t>
  </si>
  <si>
    <t xml:space="preserve">Проект на экспертизе </t>
  </si>
  <si>
    <t>МЖКхиЭ НСО, Чановский район</t>
  </si>
  <si>
    <t>_________».</t>
  </si>
  <si>
    <t>Главные распорядители бюджетных средств, застройщик (заказчикзастройщик)</t>
  </si>
  <si>
    <t>Остаток сметной стоимости объекта (тыс. руб.)</t>
  </si>
  <si>
    <t>1.1.1.1.1.2.Предоставление субсидий, включая субсидии, источником финансового обеспечения которых являются субсидии из федерального бюджета бюджетам субъектов Российской Федерации на софинансирование расходных обязательств субъектов Российской Федерации, связанных с реализацией мероприятий по комплексному обустройству объектами социальной и инженерной инфраструктуры населенных пунктов, расположенных в сельской местности, в рамках государственной программы развития сельского хозяйства и регулирования рынков сельскохозяйственной продукции, сырья и продовольствия на 2013 - 2020 годы, на условиях софинансирования из бюджетов муниципальных образований Новосибирской области муниципальным районам и городским округам Новосибирской области на строительство, проектирование и приобретение объектов систем газоснабжения (высокого, среднего и низкого давления), в том числе в целях перевода групповых установок сжиженного газа на природный газ, в том числе в целях подключения (технологического присоединения) объектов капитального строительства к сетям газораспределения в случае необходимости подключения к сети газораспределения нескольких объектов капитального строительства, принадлежащих различным заявителям, при условии создания единой сети газораспределения; а также предоставление до 01.01.2017 субсидий на условиях софинансирования из бюджетов муниципальных образований Новосибирской области муниципальным районам и городским округам Новосибирской области на строительство котельных (перевод котельных на использование природного газа)</t>
  </si>
  <si>
    <t xml:space="preserve">Сумма затрат, в том числе: </t>
  </si>
  <si>
    <t>15 557,0</t>
  </si>
  <si>
    <t>Газоснабжение с. Кирза, с. Рогалево,</t>
  </si>
  <si>
    <t>с. Усть-Луковка и с. Филиппово в Ордынском районе НСО. Подключение 1035 домовладений, в том числе 191 домовладение в с. Филиппово</t>
  </si>
  <si>
    <t>18,05 км</t>
  </si>
  <si>
    <t>8 273,67</t>
  </si>
  <si>
    <t>2,2 км</t>
  </si>
  <si>
    <t>7 649,0</t>
  </si>
  <si>
    <t xml:space="preserve">7 190,1 </t>
  </si>
  <si>
    <t>3 271,0</t>
  </si>
  <si>
    <t>Реконструкция сети газоснабжения жилых домов по ул. 2-я Шоссейная, 1-я Чулымская, 2-я Чулымская, 3-я Чулымская в г. Новосибирске</t>
  </si>
  <si>
    <t>МЖКхиЭ НСО, г.Новосибирск</t>
  </si>
  <si>
    <t>на 2019 год</t>
  </si>
  <si>
    <t>на 2020 год</t>
  </si>
  <si>
    <t xml:space="preserve"> Софинансирование расходов местных бюджетов на мероприятия по проектированию, строительству и реконструкции полигонов ТКО в городских и сельских поселениях Новосибирской области
</t>
  </si>
  <si>
    <t>Реконструкция полигона в с. Баган Баганского района Новосибирской области</t>
  </si>
  <si>
    <t>в разработке</t>
  </si>
  <si>
    <t>после разработки</t>
  </si>
  <si>
    <t>полигон</t>
  </si>
  <si>
    <t>Строительство полигона в г. Болотное Болотнинского района Новосибирской области</t>
  </si>
  <si>
    <t>Строительство полигона в с. Завьялово Искитимского района Новосибирской области</t>
  </si>
  <si>
    <t>Строительство полигона в с. Северное Северного района Новосибирской области</t>
  </si>
  <si>
    <t>Строительство полигонов</t>
  </si>
  <si>
    <t>МЖКХиЭ НСО, администрация Баганского района</t>
  </si>
  <si>
    <t>МЖКХиЭ НСО, администрация Болотнинского района</t>
  </si>
  <si>
    <t>МЖКХиЭ НСО, администрация Искитимского района</t>
  </si>
  <si>
    <t>МЖКХиЭ НСО, администрация Северного района</t>
  </si>
  <si>
    <t>на очередной 2019 год и плановый период 2020 и 2021 годов</t>
  </si>
  <si>
    <t>Строительство полигона в г. Карасук Карасукского района Новосибирской области</t>
  </si>
  <si>
    <t>МЖКХиЭ НСО, администрация Карасукского района</t>
  </si>
  <si>
    <t>Строительство полигона в с.Кыштовка Кыштовского района Новосибирской области</t>
  </si>
  <si>
    <t xml:space="preserve"> - </t>
  </si>
  <si>
    <t>нет</t>
  </si>
  <si>
    <t xml:space="preserve">Строительство полигона в Совхозном сельсовете Искитимского района Новосибирской области </t>
  </si>
  <si>
    <t>на 2021 год</t>
  </si>
  <si>
    <t>2019, 2020</t>
  </si>
  <si>
    <t>МЖКХиЭ НСО, администрация Кыштовского района</t>
  </si>
  <si>
    <t>Инвестор</t>
  </si>
  <si>
    <t>Таблица № 4</t>
  </si>
  <si>
    <t>2018, 2020-2022</t>
  </si>
  <si>
    <t>2021-2022</t>
  </si>
  <si>
    <t>2020-2022</t>
  </si>
  <si>
    <t>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</si>
</sst>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5" fillId="2" borderId="11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5" fillId="2" borderId="18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right" vertical="top" wrapText="1"/>
    </xf>
    <xf numFmtId="0" fontId="0" fillId="2" borderId="0" xfId="0" applyFill="1"/>
    <xf numFmtId="0" fontId="5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right" vertical="top"/>
    </xf>
    <xf numFmtId="2" fontId="0" fillId="2" borderId="0" xfId="0" applyNumberForma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165" fontId="8" fillId="2" borderId="2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 wrapText="1"/>
    </xf>
    <xf numFmtId="165" fontId="8" fillId="2" borderId="4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 wrapText="1"/>
    </xf>
    <xf numFmtId="165" fontId="8" fillId="2" borderId="4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view="pageBreakPreview" zoomScale="73" zoomScaleNormal="70" zoomScaleSheetLayoutView="73" workbookViewId="0">
      <pane ySplit="12" topLeftCell="A13" activePane="bottomLeft" state="frozen"/>
      <selection pane="bottomLeft" activeCell="F4" sqref="F4"/>
    </sheetView>
  </sheetViews>
  <sheetFormatPr defaultColWidth="8.85546875" defaultRowHeight="15" x14ac:dyDescent="0.25"/>
  <cols>
    <col min="1" max="1" width="55.28515625" style="15" customWidth="1"/>
    <col min="2" max="2" width="39.28515625" style="15" customWidth="1"/>
    <col min="3" max="3" width="10.5703125" style="32" customWidth="1"/>
    <col min="4" max="4" width="12.85546875" style="32" customWidth="1"/>
    <col min="5" max="5" width="9.140625" style="32"/>
    <col min="6" max="6" width="12.140625" style="32" customWidth="1"/>
    <col min="7" max="7" width="9.140625" style="32" customWidth="1"/>
    <col min="8" max="8" width="12.42578125" style="33" customWidth="1"/>
    <col min="9" max="9" width="17.140625" style="15" customWidth="1"/>
    <col min="10" max="10" width="11.7109375" style="34" customWidth="1"/>
    <col min="11" max="11" width="11.28515625" style="34" customWidth="1"/>
    <col min="12" max="12" width="12.140625" style="34" customWidth="1"/>
    <col min="13" max="13" width="18.140625" style="32" customWidth="1"/>
    <col min="14" max="16384" width="8.85546875" style="28"/>
  </cols>
  <sheetData>
    <row r="1" spans="1:13" ht="18.75" x14ac:dyDescent="0.25">
      <c r="A1" s="30"/>
      <c r="B1" s="30"/>
      <c r="C1" s="31"/>
      <c r="D1" s="31"/>
      <c r="E1" s="31"/>
      <c r="F1" s="31"/>
      <c r="G1" s="31"/>
      <c r="H1" s="66"/>
      <c r="I1" s="66"/>
      <c r="J1" s="66"/>
      <c r="K1" s="66"/>
      <c r="L1" s="66"/>
      <c r="M1" s="66"/>
    </row>
    <row r="2" spans="1:13" ht="18.75" x14ac:dyDescent="0.25">
      <c r="A2" s="30"/>
      <c r="B2" s="30"/>
      <c r="C2" s="31"/>
      <c r="D2" s="31"/>
      <c r="E2" s="31"/>
      <c r="F2" s="31"/>
      <c r="G2" s="31"/>
      <c r="H2" s="66"/>
      <c r="I2" s="66"/>
      <c r="J2" s="66"/>
      <c r="K2" s="66"/>
      <c r="L2" s="66"/>
      <c r="M2" s="66"/>
    </row>
    <row r="3" spans="1:13" ht="18.75" x14ac:dyDescent="0.25">
      <c r="A3" s="30"/>
      <c r="B3" s="30"/>
      <c r="C3" s="31"/>
      <c r="D3" s="31"/>
      <c r="E3" s="31"/>
      <c r="F3" s="31"/>
      <c r="G3" s="31"/>
      <c r="H3" s="66"/>
      <c r="I3" s="66"/>
      <c r="J3" s="66"/>
      <c r="K3" s="66"/>
      <c r="L3" s="66"/>
      <c r="M3" s="66"/>
    </row>
    <row r="4" spans="1:13" ht="18.75" x14ac:dyDescent="0.25">
      <c r="A4" s="30"/>
    </row>
    <row r="5" spans="1:13" ht="18.75" x14ac:dyDescent="0.25">
      <c r="A5" s="30"/>
    </row>
    <row r="6" spans="1:13" ht="18.75" x14ac:dyDescent="0.25">
      <c r="A6" s="67" t="s">
        <v>102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8.75" x14ac:dyDescent="0.25">
      <c r="A7" s="68" t="s">
        <v>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ht="18.75" x14ac:dyDescent="0.25">
      <c r="A8" s="69" t="s">
        <v>91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x14ac:dyDescent="0.25">
      <c r="A9" s="35"/>
    </row>
    <row r="10" spans="1:13" x14ac:dyDescent="0.25">
      <c r="A10" s="58" t="s">
        <v>1</v>
      </c>
      <c r="B10" s="58" t="s">
        <v>2</v>
      </c>
      <c r="C10" s="58" t="s">
        <v>3</v>
      </c>
      <c r="D10" s="58" t="s">
        <v>4</v>
      </c>
      <c r="E10" s="58" t="s">
        <v>5</v>
      </c>
      <c r="F10" s="58" t="s">
        <v>6</v>
      </c>
      <c r="G10" s="58" t="s">
        <v>7</v>
      </c>
      <c r="H10" s="60" t="s">
        <v>62</v>
      </c>
      <c r="I10" s="58" t="s">
        <v>8</v>
      </c>
      <c r="J10" s="59" t="s">
        <v>9</v>
      </c>
      <c r="K10" s="59"/>
      <c r="L10" s="59"/>
      <c r="M10" s="58" t="s">
        <v>61</v>
      </c>
    </row>
    <row r="11" spans="1:13" x14ac:dyDescent="0.25">
      <c r="A11" s="58"/>
      <c r="B11" s="58"/>
      <c r="C11" s="58"/>
      <c r="D11" s="58"/>
      <c r="E11" s="58"/>
      <c r="F11" s="58"/>
      <c r="G11" s="58"/>
      <c r="H11" s="61"/>
      <c r="I11" s="58"/>
      <c r="J11" s="59"/>
      <c r="K11" s="59"/>
      <c r="L11" s="59"/>
      <c r="M11" s="58"/>
    </row>
    <row r="12" spans="1:13" ht="124.5" customHeight="1" x14ac:dyDescent="0.25">
      <c r="A12" s="58"/>
      <c r="B12" s="58"/>
      <c r="C12" s="58"/>
      <c r="D12" s="58"/>
      <c r="E12" s="58"/>
      <c r="F12" s="58"/>
      <c r="G12" s="58"/>
      <c r="H12" s="62"/>
      <c r="I12" s="58"/>
      <c r="J12" s="38" t="s">
        <v>76</v>
      </c>
      <c r="K12" s="38" t="s">
        <v>77</v>
      </c>
      <c r="L12" s="38" t="s">
        <v>98</v>
      </c>
      <c r="M12" s="58"/>
    </row>
    <row r="13" spans="1:13" ht="30.95" customHeight="1" x14ac:dyDescent="0.25">
      <c r="A13" s="73" t="s">
        <v>78</v>
      </c>
      <c r="B13" s="63" t="s">
        <v>79</v>
      </c>
      <c r="C13" s="60" t="s">
        <v>103</v>
      </c>
      <c r="D13" s="60">
        <v>2022</v>
      </c>
      <c r="E13" s="60" t="s">
        <v>80</v>
      </c>
      <c r="F13" s="60" t="s">
        <v>81</v>
      </c>
      <c r="G13" s="60" t="s">
        <v>80</v>
      </c>
      <c r="H13" s="60">
        <v>152813</v>
      </c>
      <c r="I13" s="39" t="s">
        <v>10</v>
      </c>
      <c r="J13" s="50"/>
      <c r="K13" s="50">
        <f t="shared" ref="K13" si="0">SUM(K14:K17)</f>
        <v>14616.210000000001</v>
      </c>
      <c r="L13" s="50">
        <f>SUM(L14:L17)</f>
        <v>58883.700000000004</v>
      </c>
      <c r="M13" s="60" t="s">
        <v>87</v>
      </c>
    </row>
    <row r="14" spans="1:13" ht="31.5" x14ac:dyDescent="0.25">
      <c r="A14" s="74"/>
      <c r="B14" s="64"/>
      <c r="C14" s="61"/>
      <c r="D14" s="61"/>
      <c r="E14" s="61"/>
      <c r="F14" s="61"/>
      <c r="G14" s="61"/>
      <c r="H14" s="61"/>
      <c r="I14" s="39" t="s">
        <v>12</v>
      </c>
      <c r="J14" s="50"/>
      <c r="K14" s="50">
        <v>13920.2</v>
      </c>
      <c r="L14" s="50">
        <v>56079.8</v>
      </c>
      <c r="M14" s="61"/>
    </row>
    <row r="15" spans="1:13" ht="31.5" x14ac:dyDescent="0.25">
      <c r="A15" s="74"/>
      <c r="B15" s="64"/>
      <c r="C15" s="61"/>
      <c r="D15" s="61"/>
      <c r="E15" s="61"/>
      <c r="F15" s="61"/>
      <c r="G15" s="61"/>
      <c r="H15" s="61"/>
      <c r="I15" s="39" t="s">
        <v>13</v>
      </c>
      <c r="J15" s="50"/>
      <c r="K15" s="50"/>
      <c r="L15" s="50"/>
      <c r="M15" s="61"/>
    </row>
    <row r="16" spans="1:13" ht="31.5" x14ac:dyDescent="0.25">
      <c r="A16" s="74"/>
      <c r="B16" s="64"/>
      <c r="C16" s="61"/>
      <c r="D16" s="61"/>
      <c r="E16" s="61"/>
      <c r="F16" s="61"/>
      <c r="G16" s="61"/>
      <c r="H16" s="61"/>
      <c r="I16" s="39" t="s">
        <v>14</v>
      </c>
      <c r="J16" s="50"/>
      <c r="K16" s="50">
        <v>696.01</v>
      </c>
      <c r="L16" s="53">
        <v>2803.9</v>
      </c>
      <c r="M16" s="61"/>
    </row>
    <row r="17" spans="1:13" ht="31.5" x14ac:dyDescent="0.25">
      <c r="A17" s="74"/>
      <c r="B17" s="65"/>
      <c r="C17" s="62"/>
      <c r="D17" s="62"/>
      <c r="E17" s="62"/>
      <c r="F17" s="62"/>
      <c r="G17" s="62"/>
      <c r="H17" s="62"/>
      <c r="I17" s="39" t="s">
        <v>15</v>
      </c>
      <c r="J17" s="50"/>
      <c r="K17" s="50"/>
      <c r="L17" s="50"/>
      <c r="M17" s="62"/>
    </row>
    <row r="18" spans="1:13" ht="30.95" customHeight="1" x14ac:dyDescent="0.25">
      <c r="A18" s="74"/>
      <c r="B18" s="63" t="s">
        <v>83</v>
      </c>
      <c r="C18" s="60" t="s">
        <v>104</v>
      </c>
      <c r="D18" s="60">
        <v>2022</v>
      </c>
      <c r="E18" s="60" t="s">
        <v>17</v>
      </c>
      <c r="F18" s="70">
        <v>101935.6</v>
      </c>
      <c r="G18" s="60" t="s">
        <v>82</v>
      </c>
      <c r="H18" s="70">
        <v>101935.6</v>
      </c>
      <c r="I18" s="39" t="s">
        <v>10</v>
      </c>
      <c r="J18" s="50">
        <f>SUM(J19:J22)</f>
        <v>0</v>
      </c>
      <c r="K18" s="50">
        <f t="shared" ref="K18" si="1">SUM(K19:K22)</f>
        <v>0</v>
      </c>
      <c r="L18" s="50">
        <f t="shared" ref="L18" si="2">SUM(L19:L22)</f>
        <v>82635.209999999992</v>
      </c>
      <c r="M18" s="60" t="s">
        <v>88</v>
      </c>
    </row>
    <row r="19" spans="1:13" ht="31.5" x14ac:dyDescent="0.25">
      <c r="A19" s="74"/>
      <c r="B19" s="64"/>
      <c r="C19" s="61"/>
      <c r="D19" s="61"/>
      <c r="E19" s="61"/>
      <c r="F19" s="71"/>
      <c r="G19" s="61"/>
      <c r="H19" s="71"/>
      <c r="I19" s="39" t="s">
        <v>12</v>
      </c>
      <c r="J19" s="50"/>
      <c r="K19" s="50"/>
      <c r="L19" s="50">
        <v>78700.2</v>
      </c>
      <c r="M19" s="61"/>
    </row>
    <row r="20" spans="1:13" ht="31.5" x14ac:dyDescent="0.25">
      <c r="A20" s="74"/>
      <c r="B20" s="64"/>
      <c r="C20" s="61"/>
      <c r="D20" s="61"/>
      <c r="E20" s="61"/>
      <c r="F20" s="71"/>
      <c r="G20" s="61"/>
      <c r="H20" s="71"/>
      <c r="I20" s="39" t="s">
        <v>13</v>
      </c>
      <c r="J20" s="50"/>
      <c r="K20" s="50"/>
      <c r="L20" s="50"/>
      <c r="M20" s="61"/>
    </row>
    <row r="21" spans="1:13" ht="31.5" x14ac:dyDescent="0.25">
      <c r="A21" s="74"/>
      <c r="B21" s="64"/>
      <c r="C21" s="61"/>
      <c r="D21" s="61"/>
      <c r="E21" s="61"/>
      <c r="F21" s="71"/>
      <c r="G21" s="61"/>
      <c r="H21" s="71"/>
      <c r="I21" s="39" t="s">
        <v>14</v>
      </c>
      <c r="J21" s="50"/>
      <c r="K21" s="50"/>
      <c r="L21" s="50">
        <v>3935.01</v>
      </c>
      <c r="M21" s="61"/>
    </row>
    <row r="22" spans="1:13" ht="31.5" x14ac:dyDescent="0.25">
      <c r="A22" s="74"/>
      <c r="B22" s="65"/>
      <c r="C22" s="62"/>
      <c r="D22" s="62"/>
      <c r="E22" s="62"/>
      <c r="F22" s="72"/>
      <c r="G22" s="62"/>
      <c r="H22" s="72"/>
      <c r="I22" s="39" t="s">
        <v>15</v>
      </c>
      <c r="J22" s="50"/>
      <c r="K22" s="50"/>
      <c r="L22" s="50"/>
      <c r="M22" s="62"/>
    </row>
    <row r="23" spans="1:13" ht="30.95" customHeight="1" x14ac:dyDescent="0.25">
      <c r="A23" s="74"/>
      <c r="B23" s="63" t="s">
        <v>84</v>
      </c>
      <c r="C23" s="60" t="s">
        <v>105</v>
      </c>
      <c r="D23" s="60">
        <v>2022</v>
      </c>
      <c r="E23" s="60" t="s">
        <v>80</v>
      </c>
      <c r="F23" s="70">
        <v>96144.6</v>
      </c>
      <c r="G23" s="60" t="s">
        <v>82</v>
      </c>
      <c r="H23" s="70">
        <v>96144.6</v>
      </c>
      <c r="I23" s="39" t="s">
        <v>10</v>
      </c>
      <c r="J23" s="50"/>
      <c r="K23" s="50">
        <f t="shared" ref="K23" si="3">SUM(K24:K27)</f>
        <v>73500</v>
      </c>
      <c r="L23" s="50"/>
      <c r="M23" s="60" t="s">
        <v>89</v>
      </c>
    </row>
    <row r="24" spans="1:13" ht="31.5" x14ac:dyDescent="0.25">
      <c r="A24" s="74"/>
      <c r="B24" s="64"/>
      <c r="C24" s="61"/>
      <c r="D24" s="61"/>
      <c r="E24" s="61"/>
      <c r="F24" s="71"/>
      <c r="G24" s="61"/>
      <c r="H24" s="71"/>
      <c r="I24" s="39" t="s">
        <v>12</v>
      </c>
      <c r="J24" s="50"/>
      <c r="K24" s="50">
        <v>70000</v>
      </c>
      <c r="L24" s="50"/>
      <c r="M24" s="61"/>
    </row>
    <row r="25" spans="1:13" ht="31.5" x14ac:dyDescent="0.25">
      <c r="A25" s="74"/>
      <c r="B25" s="64"/>
      <c r="C25" s="61"/>
      <c r="D25" s="61"/>
      <c r="E25" s="61"/>
      <c r="F25" s="71"/>
      <c r="G25" s="61"/>
      <c r="H25" s="71"/>
      <c r="I25" s="39" t="s">
        <v>13</v>
      </c>
      <c r="J25" s="50"/>
      <c r="K25" s="50"/>
      <c r="L25" s="50"/>
      <c r="M25" s="61"/>
    </row>
    <row r="26" spans="1:13" ht="31.5" x14ac:dyDescent="0.25">
      <c r="A26" s="74"/>
      <c r="B26" s="64"/>
      <c r="C26" s="61"/>
      <c r="D26" s="61"/>
      <c r="E26" s="61"/>
      <c r="F26" s="71"/>
      <c r="G26" s="61"/>
      <c r="H26" s="71"/>
      <c r="I26" s="39" t="s">
        <v>14</v>
      </c>
      <c r="J26" s="50"/>
      <c r="K26" s="50">
        <f>K24*5/100</f>
        <v>3500</v>
      </c>
      <c r="L26" s="50"/>
      <c r="M26" s="61"/>
    </row>
    <row r="27" spans="1:13" ht="31.5" x14ac:dyDescent="0.25">
      <c r="A27" s="74"/>
      <c r="B27" s="65"/>
      <c r="C27" s="62"/>
      <c r="D27" s="62"/>
      <c r="E27" s="62"/>
      <c r="F27" s="72"/>
      <c r="G27" s="62"/>
      <c r="H27" s="72"/>
      <c r="I27" s="39" t="s">
        <v>15</v>
      </c>
      <c r="J27" s="50"/>
      <c r="K27" s="50"/>
      <c r="L27" s="50"/>
      <c r="M27" s="62"/>
    </row>
    <row r="28" spans="1:13" ht="63" x14ac:dyDescent="0.25">
      <c r="A28" s="74"/>
      <c r="B28" s="43" t="s">
        <v>85</v>
      </c>
      <c r="C28" s="40" t="s">
        <v>99</v>
      </c>
      <c r="D28" s="40">
        <v>2020</v>
      </c>
      <c r="E28" s="40" t="s">
        <v>17</v>
      </c>
      <c r="F28" s="46">
        <v>80222.899999999994</v>
      </c>
      <c r="G28" s="40" t="s">
        <v>82</v>
      </c>
      <c r="H28" s="46">
        <v>76333.3</v>
      </c>
      <c r="I28" s="39" t="s">
        <v>10</v>
      </c>
      <c r="J28" s="50">
        <f>J31+J29</f>
        <v>14531.89</v>
      </c>
      <c r="K28" s="50">
        <f>K29+K31</f>
        <v>53402.79</v>
      </c>
      <c r="L28" s="50">
        <v>0</v>
      </c>
      <c r="M28" s="40" t="s">
        <v>90</v>
      </c>
    </row>
    <row r="29" spans="1:13" ht="31.5" x14ac:dyDescent="0.25">
      <c r="A29" s="74"/>
      <c r="B29" s="44"/>
      <c r="C29" s="41"/>
      <c r="D29" s="41"/>
      <c r="E29" s="41"/>
      <c r="F29" s="47"/>
      <c r="G29" s="41"/>
      <c r="H29" s="47"/>
      <c r="I29" s="39" t="s">
        <v>12</v>
      </c>
      <c r="J29" s="50">
        <v>13839.9</v>
      </c>
      <c r="K29" s="50">
        <v>50859.8</v>
      </c>
      <c r="L29" s="50"/>
      <c r="M29" s="41"/>
    </row>
    <row r="30" spans="1:13" ht="31.5" x14ac:dyDescent="0.25">
      <c r="A30" s="74"/>
      <c r="B30" s="44"/>
      <c r="C30" s="41"/>
      <c r="D30" s="41"/>
      <c r="E30" s="41"/>
      <c r="F30" s="47"/>
      <c r="G30" s="41"/>
      <c r="H30" s="47"/>
      <c r="I30" s="39" t="s">
        <v>13</v>
      </c>
      <c r="J30" s="50"/>
      <c r="K30" s="50"/>
      <c r="L30" s="50"/>
      <c r="M30" s="41"/>
    </row>
    <row r="31" spans="1:13" ht="31.5" x14ac:dyDescent="0.25">
      <c r="A31" s="74"/>
      <c r="B31" s="44"/>
      <c r="C31" s="41"/>
      <c r="D31" s="41"/>
      <c r="E31" s="41"/>
      <c r="F31" s="47"/>
      <c r="G31" s="41"/>
      <c r="H31" s="47"/>
      <c r="I31" s="39" t="s">
        <v>14</v>
      </c>
      <c r="J31" s="50">
        <v>691.99</v>
      </c>
      <c r="K31" s="50">
        <f>K29*5/100</f>
        <v>2542.9899999999998</v>
      </c>
      <c r="L31" s="50"/>
      <c r="M31" s="41"/>
    </row>
    <row r="32" spans="1:13" ht="31.5" x14ac:dyDescent="0.25">
      <c r="A32" s="74"/>
      <c r="B32" s="45"/>
      <c r="C32" s="42"/>
      <c r="D32" s="42"/>
      <c r="E32" s="42"/>
      <c r="F32" s="48"/>
      <c r="G32" s="42"/>
      <c r="H32" s="48"/>
      <c r="I32" s="39" t="s">
        <v>15</v>
      </c>
      <c r="J32" s="50"/>
      <c r="K32" s="50"/>
      <c r="L32" s="50"/>
      <c r="M32" s="42"/>
    </row>
    <row r="33" spans="1:13" ht="47.25" x14ac:dyDescent="0.25">
      <c r="A33" s="74"/>
      <c r="B33" s="44" t="s">
        <v>92</v>
      </c>
      <c r="C33" s="41" t="s">
        <v>106</v>
      </c>
      <c r="D33" s="41">
        <v>2022</v>
      </c>
      <c r="E33" s="41" t="s">
        <v>17</v>
      </c>
      <c r="F33" s="47">
        <v>118844.1</v>
      </c>
      <c r="G33" s="41" t="s">
        <v>82</v>
      </c>
      <c r="H33" s="47">
        <v>63819.9</v>
      </c>
      <c r="I33" s="39" t="s">
        <v>10</v>
      </c>
      <c r="J33" s="50">
        <f>J34+J36</f>
        <v>39339.700000000004</v>
      </c>
      <c r="K33" s="50"/>
      <c r="L33" s="50"/>
      <c r="M33" s="60" t="s">
        <v>93</v>
      </c>
    </row>
    <row r="34" spans="1:13" ht="31.5" x14ac:dyDescent="0.25">
      <c r="A34" s="74"/>
      <c r="B34" s="44"/>
      <c r="C34" s="41"/>
      <c r="D34" s="41"/>
      <c r="E34" s="41"/>
      <c r="F34" s="47"/>
      <c r="G34" s="41"/>
      <c r="H34" s="47"/>
      <c r="I34" s="39" t="s">
        <v>12</v>
      </c>
      <c r="J34" s="50">
        <v>37466.400000000001</v>
      </c>
      <c r="K34" s="50"/>
      <c r="L34" s="50"/>
      <c r="M34" s="61"/>
    </row>
    <row r="35" spans="1:13" ht="31.5" x14ac:dyDescent="0.25">
      <c r="A35" s="74"/>
      <c r="B35" s="44"/>
      <c r="C35" s="41"/>
      <c r="D35" s="41"/>
      <c r="E35" s="41"/>
      <c r="F35" s="47"/>
      <c r="G35" s="41"/>
      <c r="H35" s="47"/>
      <c r="I35" s="39" t="s">
        <v>13</v>
      </c>
      <c r="J35" s="50"/>
      <c r="K35" s="50"/>
      <c r="L35" s="50"/>
      <c r="M35" s="61"/>
    </row>
    <row r="36" spans="1:13" ht="31.5" x14ac:dyDescent="0.25">
      <c r="A36" s="74"/>
      <c r="B36" s="44"/>
      <c r="C36" s="41"/>
      <c r="D36" s="41"/>
      <c r="E36" s="41"/>
      <c r="F36" s="47"/>
      <c r="G36" s="41"/>
      <c r="H36" s="47"/>
      <c r="I36" s="39" t="s">
        <v>14</v>
      </c>
      <c r="J36" s="50">
        <v>1873.3</v>
      </c>
      <c r="K36" s="50"/>
      <c r="L36" s="50"/>
      <c r="M36" s="61"/>
    </row>
    <row r="37" spans="1:13" ht="31.5" x14ac:dyDescent="0.25">
      <c r="A37" s="74"/>
      <c r="B37" s="44"/>
      <c r="C37" s="41"/>
      <c r="D37" s="41"/>
      <c r="E37" s="41"/>
      <c r="F37" s="47"/>
      <c r="G37" s="41"/>
      <c r="H37" s="47"/>
      <c r="I37" s="49" t="s">
        <v>15</v>
      </c>
      <c r="J37" s="51"/>
      <c r="K37" s="51"/>
      <c r="L37" s="51"/>
      <c r="M37" s="62"/>
    </row>
    <row r="38" spans="1:13" ht="63" customHeight="1" x14ac:dyDescent="0.25">
      <c r="A38" s="74"/>
      <c r="B38" s="43" t="s">
        <v>94</v>
      </c>
      <c r="C38" s="40">
        <v>2019</v>
      </c>
      <c r="D38" s="40" t="s">
        <v>95</v>
      </c>
      <c r="E38" s="40"/>
      <c r="F38" s="46" t="s">
        <v>81</v>
      </c>
      <c r="G38" s="40" t="s">
        <v>82</v>
      </c>
      <c r="H38" s="46">
        <v>0</v>
      </c>
      <c r="I38" s="39" t="s">
        <v>10</v>
      </c>
      <c r="J38" s="50">
        <f>J39+J41</f>
        <v>2625</v>
      </c>
      <c r="K38" s="50"/>
      <c r="L38" s="50"/>
      <c r="M38" s="60" t="s">
        <v>100</v>
      </c>
    </row>
    <row r="39" spans="1:13" ht="31.5" x14ac:dyDescent="0.25">
      <c r="A39" s="74"/>
      <c r="B39" s="44"/>
      <c r="C39" s="41"/>
      <c r="D39" s="41"/>
      <c r="E39" s="41"/>
      <c r="F39" s="47"/>
      <c r="G39" s="41"/>
      <c r="H39" s="47"/>
      <c r="I39" s="39" t="s">
        <v>12</v>
      </c>
      <c r="J39" s="50">
        <v>2500</v>
      </c>
      <c r="K39" s="50"/>
      <c r="L39" s="50"/>
      <c r="M39" s="61"/>
    </row>
    <row r="40" spans="1:13" ht="31.5" x14ac:dyDescent="0.25">
      <c r="A40" s="74"/>
      <c r="B40" s="44"/>
      <c r="C40" s="41"/>
      <c r="D40" s="41"/>
      <c r="E40" s="41"/>
      <c r="F40" s="47"/>
      <c r="G40" s="41"/>
      <c r="H40" s="47"/>
      <c r="I40" s="39" t="s">
        <v>13</v>
      </c>
      <c r="J40" s="50"/>
      <c r="K40" s="50"/>
      <c r="L40" s="50"/>
      <c r="M40" s="61"/>
    </row>
    <row r="41" spans="1:13" ht="31.5" x14ac:dyDescent="0.25">
      <c r="A41" s="74"/>
      <c r="B41" s="44"/>
      <c r="C41" s="41"/>
      <c r="D41" s="41"/>
      <c r="E41" s="41"/>
      <c r="F41" s="47"/>
      <c r="G41" s="41"/>
      <c r="H41" s="47"/>
      <c r="I41" s="39" t="s">
        <v>14</v>
      </c>
      <c r="J41" s="50">
        <v>125</v>
      </c>
      <c r="K41" s="50"/>
      <c r="L41" s="50"/>
      <c r="M41" s="61"/>
    </row>
    <row r="42" spans="1:13" ht="31.5" x14ac:dyDescent="0.25">
      <c r="A42" s="74"/>
      <c r="B42" s="45"/>
      <c r="C42" s="42"/>
      <c r="D42" s="42"/>
      <c r="E42" s="42"/>
      <c r="F42" s="48"/>
      <c r="G42" s="42"/>
      <c r="H42" s="48"/>
      <c r="I42" s="39" t="s">
        <v>15</v>
      </c>
      <c r="J42" s="50"/>
      <c r="K42" s="50"/>
      <c r="L42" s="50"/>
      <c r="M42" s="62"/>
    </row>
    <row r="43" spans="1:13" ht="30.95" customHeight="1" x14ac:dyDescent="0.25">
      <c r="A43" s="74"/>
      <c r="B43" s="63" t="s">
        <v>97</v>
      </c>
      <c r="C43" s="60">
        <v>2021</v>
      </c>
      <c r="D43" s="60">
        <v>2021</v>
      </c>
      <c r="E43" s="60" t="s">
        <v>96</v>
      </c>
      <c r="F43" s="75">
        <v>1350000</v>
      </c>
      <c r="G43" s="60" t="s">
        <v>82</v>
      </c>
      <c r="H43" s="75">
        <v>1350000</v>
      </c>
      <c r="I43" s="39" t="s">
        <v>10</v>
      </c>
      <c r="J43" s="50"/>
      <c r="K43" s="50"/>
      <c r="L43" s="50">
        <f>L47</f>
        <v>1350000</v>
      </c>
      <c r="M43" s="60" t="s">
        <v>101</v>
      </c>
    </row>
    <row r="44" spans="1:13" ht="31.5" x14ac:dyDescent="0.25">
      <c r="A44" s="74"/>
      <c r="B44" s="64"/>
      <c r="C44" s="61"/>
      <c r="D44" s="61"/>
      <c r="E44" s="61"/>
      <c r="F44" s="76"/>
      <c r="G44" s="61"/>
      <c r="H44" s="76"/>
      <c r="I44" s="39" t="s">
        <v>12</v>
      </c>
      <c r="J44" s="50"/>
      <c r="K44" s="50"/>
      <c r="L44" s="50"/>
      <c r="M44" s="61"/>
    </row>
    <row r="45" spans="1:13" ht="31.5" x14ac:dyDescent="0.25">
      <c r="A45" s="74"/>
      <c r="B45" s="64"/>
      <c r="C45" s="61"/>
      <c r="D45" s="61"/>
      <c r="E45" s="61"/>
      <c r="F45" s="76"/>
      <c r="G45" s="61"/>
      <c r="H45" s="76"/>
      <c r="I45" s="39" t="s">
        <v>13</v>
      </c>
      <c r="J45" s="50"/>
      <c r="K45" s="50"/>
      <c r="L45" s="50"/>
      <c r="M45" s="61"/>
    </row>
    <row r="46" spans="1:13" ht="31.5" x14ac:dyDescent="0.25">
      <c r="A46" s="74"/>
      <c r="B46" s="64"/>
      <c r="C46" s="61"/>
      <c r="D46" s="61"/>
      <c r="E46" s="61"/>
      <c r="F46" s="76"/>
      <c r="G46" s="61"/>
      <c r="H46" s="76"/>
      <c r="I46" s="39" t="s">
        <v>14</v>
      </c>
      <c r="J46" s="50"/>
      <c r="K46" s="50"/>
      <c r="L46" s="50"/>
      <c r="M46" s="61"/>
    </row>
    <row r="47" spans="1:13" ht="31.5" x14ac:dyDescent="0.25">
      <c r="A47" s="74"/>
      <c r="B47" s="65"/>
      <c r="C47" s="62"/>
      <c r="D47" s="62"/>
      <c r="E47" s="62"/>
      <c r="F47" s="77"/>
      <c r="G47" s="62"/>
      <c r="H47" s="77"/>
      <c r="I47" s="39" t="s">
        <v>15</v>
      </c>
      <c r="J47" s="50"/>
      <c r="K47" s="50"/>
      <c r="L47" s="50">
        <v>1350000</v>
      </c>
      <c r="M47" s="62"/>
    </row>
    <row r="48" spans="1:13" ht="25.5" x14ac:dyDescent="0.25">
      <c r="A48" s="16" t="s">
        <v>86</v>
      </c>
      <c r="B48" s="17"/>
      <c r="C48" s="17"/>
      <c r="D48" s="17"/>
      <c r="E48" s="17"/>
      <c r="F48" s="17"/>
      <c r="G48" s="17"/>
      <c r="H48" s="18"/>
      <c r="I48" s="37" t="s">
        <v>64</v>
      </c>
      <c r="J48" s="52">
        <f>J49+J50+J51+J52</f>
        <v>56496.590000000004</v>
      </c>
      <c r="K48" s="52">
        <f>K49+K50+K51+K52</f>
        <v>141519</v>
      </c>
      <c r="L48" s="52">
        <f>L49+L50+L51+L52</f>
        <v>1491518.91</v>
      </c>
      <c r="M48" s="55"/>
    </row>
    <row r="49" spans="1:13" ht="33" customHeight="1" x14ac:dyDescent="0.25">
      <c r="A49" s="19"/>
      <c r="B49" s="20"/>
      <c r="C49" s="20"/>
      <c r="D49" s="20"/>
      <c r="E49" s="20"/>
      <c r="F49" s="20"/>
      <c r="G49" s="20"/>
      <c r="H49" s="21"/>
      <c r="I49" s="29" t="s">
        <v>32</v>
      </c>
      <c r="J49" s="52">
        <f>J14+J19+J24+J29+J34+J39+J44</f>
        <v>53806.3</v>
      </c>
      <c r="K49" s="52">
        <f t="shared" ref="K49:L49" si="4">K14+K19+K24+K29+K34+K39+K44</f>
        <v>134780</v>
      </c>
      <c r="L49" s="52">
        <f t="shared" si="4"/>
        <v>134780</v>
      </c>
      <c r="M49" s="56"/>
    </row>
    <row r="50" spans="1:13" ht="25.5" x14ac:dyDescent="0.25">
      <c r="A50" s="19"/>
      <c r="B50" s="20"/>
      <c r="C50" s="20"/>
      <c r="D50" s="20"/>
      <c r="E50" s="20"/>
      <c r="F50" s="20"/>
      <c r="G50" s="20"/>
      <c r="H50" s="21"/>
      <c r="I50" s="29" t="s">
        <v>33</v>
      </c>
      <c r="J50" s="52">
        <v>0</v>
      </c>
      <c r="K50" s="52">
        <v>0</v>
      </c>
      <c r="L50" s="52">
        <v>0</v>
      </c>
      <c r="M50" s="56"/>
    </row>
    <row r="51" spans="1:13" ht="25.5" customHeight="1" x14ac:dyDescent="0.25">
      <c r="A51" s="19"/>
      <c r="B51" s="20"/>
      <c r="C51" s="20"/>
      <c r="D51" s="20"/>
      <c r="E51" s="20"/>
      <c r="F51" s="20"/>
      <c r="G51" s="20"/>
      <c r="H51" s="21"/>
      <c r="I51" s="29" t="s">
        <v>34</v>
      </c>
      <c r="J51" s="52">
        <f>J16+J21+J26+J31+J36+J41+J46</f>
        <v>2690.29</v>
      </c>
      <c r="K51" s="52">
        <f t="shared" ref="K51:L51" si="5">K16+K21+K26+K31+K36+K41+K46</f>
        <v>6739</v>
      </c>
      <c r="L51" s="52">
        <f t="shared" si="5"/>
        <v>6738.91</v>
      </c>
      <c r="M51" s="56"/>
    </row>
    <row r="52" spans="1:13" ht="25.5" x14ac:dyDescent="0.25">
      <c r="A52" s="22"/>
      <c r="B52" s="23"/>
      <c r="C52" s="23"/>
      <c r="D52" s="23"/>
      <c r="E52" s="23"/>
      <c r="F52" s="23"/>
      <c r="G52" s="23"/>
      <c r="H52" s="24"/>
      <c r="I52" s="37" t="s">
        <v>15</v>
      </c>
      <c r="J52" s="52">
        <v>0</v>
      </c>
      <c r="K52" s="52">
        <v>0</v>
      </c>
      <c r="L52" s="52">
        <f>L43</f>
        <v>1350000</v>
      </c>
      <c r="M52" s="57"/>
    </row>
    <row r="53" spans="1:13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7"/>
      <c r="K53" s="27"/>
      <c r="L53" s="27"/>
      <c r="M53" s="25"/>
    </row>
    <row r="54" spans="1:13" x14ac:dyDescent="0.25">
      <c r="A54" s="36"/>
    </row>
    <row r="55" spans="1:13" x14ac:dyDescent="0.25">
      <c r="A55" s="36"/>
    </row>
    <row r="56" spans="1:13" x14ac:dyDescent="0.25">
      <c r="A56" s="54" t="s">
        <v>60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</row>
    <row r="57" spans="1:13" x14ac:dyDescent="0.25">
      <c r="A57" s="36"/>
    </row>
    <row r="58" spans="1:13" x14ac:dyDescent="0.25">
      <c r="A58" s="36"/>
    </row>
  </sheetData>
  <autoFilter ref="A10:M52">
    <filterColumn colId="9" showButton="0"/>
    <filterColumn colId="10" showButton="0"/>
  </autoFilter>
  <mergeCells count="54">
    <mergeCell ref="M43:M47"/>
    <mergeCell ref="H43:H47"/>
    <mergeCell ref="C43:C47"/>
    <mergeCell ref="B43:B47"/>
    <mergeCell ref="M23:M27"/>
    <mergeCell ref="B23:B27"/>
    <mergeCell ref="C23:C27"/>
    <mergeCell ref="D23:D27"/>
    <mergeCell ref="E23:E27"/>
    <mergeCell ref="F23:F27"/>
    <mergeCell ref="G23:G27"/>
    <mergeCell ref="H23:H27"/>
    <mergeCell ref="M38:M42"/>
    <mergeCell ref="M33:M37"/>
    <mergeCell ref="D13:D17"/>
    <mergeCell ref="E13:E17"/>
    <mergeCell ref="E18:E22"/>
    <mergeCell ref="G18:G22"/>
    <mergeCell ref="D43:D47"/>
    <mergeCell ref="E43:E47"/>
    <mergeCell ref="F43:F47"/>
    <mergeCell ref="G43:G47"/>
    <mergeCell ref="B18:B22"/>
    <mergeCell ref="C18:C22"/>
    <mergeCell ref="D18:D22"/>
    <mergeCell ref="H1:M1"/>
    <mergeCell ref="H3:M3"/>
    <mergeCell ref="A6:M6"/>
    <mergeCell ref="A7:M7"/>
    <mergeCell ref="A8:M8"/>
    <mergeCell ref="H2:M2"/>
    <mergeCell ref="F13:F17"/>
    <mergeCell ref="H18:H22"/>
    <mergeCell ref="M18:M22"/>
    <mergeCell ref="F18:F22"/>
    <mergeCell ref="A13:A47"/>
    <mergeCell ref="B13:B17"/>
    <mergeCell ref="C13:C17"/>
    <mergeCell ref="A56:M56"/>
    <mergeCell ref="M48:M52"/>
    <mergeCell ref="I10:I12"/>
    <mergeCell ref="J10:L11"/>
    <mergeCell ref="M10:M12"/>
    <mergeCell ref="M13:M17"/>
    <mergeCell ref="F10:F12"/>
    <mergeCell ref="G10:G12"/>
    <mergeCell ref="H10:H12"/>
    <mergeCell ref="G13:G17"/>
    <mergeCell ref="H13:H17"/>
    <mergeCell ref="A10:A12"/>
    <mergeCell ref="B10:B12"/>
    <mergeCell ref="C10:C12"/>
    <mergeCell ref="D10:D12"/>
    <mergeCell ref="E10:E12"/>
  </mergeCells>
  <pageMargins left="0.39370078740157483" right="0.39370078740157483" top="0.98425196850393704" bottom="0.39370078740157483" header="0.31496062992125984" footer="0.31496062992125984"/>
  <pageSetup paperSize="9" scale="60" fitToHeight="0" orientation="landscape" r:id="rId1"/>
  <rowBreaks count="1" manualBreakCount="1">
    <brk id="4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B1" sqref="A1:XFD51"/>
    </sheetView>
  </sheetViews>
  <sheetFormatPr defaultRowHeight="15" x14ac:dyDescent="0.25"/>
  <sheetData>
    <row r="1" spans="1:13" ht="127.5" x14ac:dyDescent="0.25">
      <c r="A1" s="78" t="s">
        <v>63</v>
      </c>
      <c r="B1" s="1" t="s">
        <v>18</v>
      </c>
      <c r="C1" s="80" t="s">
        <v>16</v>
      </c>
      <c r="D1" s="80" t="s">
        <v>25</v>
      </c>
      <c r="E1" s="80" t="s">
        <v>17</v>
      </c>
      <c r="F1" s="80" t="s">
        <v>11</v>
      </c>
      <c r="G1" s="4" t="s">
        <v>26</v>
      </c>
      <c r="H1" s="80" t="s">
        <v>11</v>
      </c>
      <c r="I1" s="8" t="s">
        <v>29</v>
      </c>
      <c r="J1" s="82">
        <v>735000</v>
      </c>
      <c r="K1" s="80">
        <v>0</v>
      </c>
      <c r="L1" s="80">
        <v>0</v>
      </c>
      <c r="M1" s="78" t="s">
        <v>31</v>
      </c>
    </row>
    <row r="2" spans="1:13" ht="191.25" x14ac:dyDescent="0.25">
      <c r="A2" s="92"/>
      <c r="B2" s="2" t="s">
        <v>19</v>
      </c>
      <c r="C2" s="93"/>
      <c r="D2" s="93"/>
      <c r="E2" s="93"/>
      <c r="F2" s="93"/>
      <c r="G2" s="5" t="s">
        <v>27</v>
      </c>
      <c r="H2" s="93"/>
      <c r="I2" s="9" t="s">
        <v>30</v>
      </c>
      <c r="J2" s="94"/>
      <c r="K2" s="93"/>
      <c r="L2" s="93"/>
      <c r="M2" s="92"/>
    </row>
    <row r="3" spans="1:13" ht="230.25" thickBot="1" x14ac:dyDescent="0.3">
      <c r="A3" s="92"/>
      <c r="B3" s="2" t="s">
        <v>20</v>
      </c>
      <c r="C3" s="93"/>
      <c r="D3" s="93"/>
      <c r="E3" s="93"/>
      <c r="F3" s="93"/>
      <c r="G3" s="5" t="s">
        <v>28</v>
      </c>
      <c r="H3" s="93"/>
      <c r="I3" s="7"/>
      <c r="J3" s="83"/>
      <c r="K3" s="81"/>
      <c r="L3" s="81"/>
      <c r="M3" s="92"/>
    </row>
    <row r="4" spans="1:13" ht="128.25" thickBot="1" x14ac:dyDescent="0.3">
      <c r="A4" s="92"/>
      <c r="B4" s="2" t="s">
        <v>21</v>
      </c>
      <c r="C4" s="93"/>
      <c r="D4" s="93"/>
      <c r="E4" s="93"/>
      <c r="F4" s="93"/>
      <c r="G4" s="6"/>
      <c r="H4" s="93"/>
      <c r="I4" s="10" t="s">
        <v>32</v>
      </c>
      <c r="J4" s="11"/>
      <c r="K4" s="11"/>
      <c r="L4" s="11"/>
      <c r="M4" s="92"/>
    </row>
    <row r="5" spans="1:13" ht="192" thickBot="1" x14ac:dyDescent="0.3">
      <c r="A5" s="92"/>
      <c r="B5" s="2" t="s">
        <v>22</v>
      </c>
      <c r="C5" s="93"/>
      <c r="D5" s="93"/>
      <c r="E5" s="93"/>
      <c r="F5" s="93"/>
      <c r="G5" s="6"/>
      <c r="H5" s="93"/>
      <c r="I5" s="10" t="s">
        <v>33</v>
      </c>
      <c r="J5" s="11"/>
      <c r="K5" s="11"/>
      <c r="L5" s="11"/>
      <c r="M5" s="92"/>
    </row>
    <row r="6" spans="1:13" ht="243" thickBot="1" x14ac:dyDescent="0.3">
      <c r="A6" s="92"/>
      <c r="B6" s="2" t="s">
        <v>23</v>
      </c>
      <c r="C6" s="93"/>
      <c r="D6" s="93"/>
      <c r="E6" s="93"/>
      <c r="F6" s="93"/>
      <c r="G6" s="6"/>
      <c r="H6" s="93"/>
      <c r="I6" s="10" t="s">
        <v>34</v>
      </c>
      <c r="J6" s="11"/>
      <c r="K6" s="11"/>
      <c r="L6" s="11"/>
      <c r="M6" s="92"/>
    </row>
    <row r="7" spans="1:13" ht="166.5" thickBot="1" x14ac:dyDescent="0.3">
      <c r="A7" s="92"/>
      <c r="B7" s="3" t="s">
        <v>24</v>
      </c>
      <c r="C7" s="81"/>
      <c r="D7" s="81"/>
      <c r="E7" s="81"/>
      <c r="F7" s="81"/>
      <c r="G7" s="7"/>
      <c r="H7" s="81"/>
      <c r="I7" s="10" t="s">
        <v>35</v>
      </c>
      <c r="J7" s="12">
        <v>735000</v>
      </c>
      <c r="K7" s="11">
        <v>0</v>
      </c>
      <c r="L7" s="11">
        <v>0</v>
      </c>
      <c r="M7" s="79"/>
    </row>
    <row r="8" spans="1:13" ht="25.5" x14ac:dyDescent="0.25">
      <c r="A8" s="92"/>
      <c r="B8" s="78" t="s">
        <v>36</v>
      </c>
      <c r="C8" s="80" t="s">
        <v>25</v>
      </c>
      <c r="D8" s="80">
        <v>2019</v>
      </c>
      <c r="E8" s="80" t="s">
        <v>17</v>
      </c>
      <c r="F8" s="82">
        <v>153871.15</v>
      </c>
      <c r="G8" s="5" t="s">
        <v>37</v>
      </c>
      <c r="H8" s="82">
        <v>153871.15</v>
      </c>
      <c r="I8" s="9" t="s">
        <v>29</v>
      </c>
      <c r="J8" s="80" t="s">
        <v>65</v>
      </c>
      <c r="K8" s="82">
        <v>127162.9</v>
      </c>
      <c r="L8" s="80">
        <v>0</v>
      </c>
      <c r="M8" s="78" t="s">
        <v>40</v>
      </c>
    </row>
    <row r="9" spans="1:13" ht="26.25" thickBot="1" x14ac:dyDescent="0.3">
      <c r="A9" s="92"/>
      <c r="B9" s="92"/>
      <c r="C9" s="93"/>
      <c r="D9" s="93"/>
      <c r="E9" s="93"/>
      <c r="F9" s="94"/>
      <c r="G9" s="5" t="s">
        <v>38</v>
      </c>
      <c r="H9" s="94"/>
      <c r="I9" s="10" t="s">
        <v>30</v>
      </c>
      <c r="J9" s="81"/>
      <c r="K9" s="83"/>
      <c r="L9" s="81"/>
      <c r="M9" s="92"/>
    </row>
    <row r="10" spans="1:13" ht="26.25" thickBot="1" x14ac:dyDescent="0.3">
      <c r="A10" s="92"/>
      <c r="B10" s="92"/>
      <c r="C10" s="93"/>
      <c r="D10" s="93"/>
      <c r="E10" s="93"/>
      <c r="F10" s="94"/>
      <c r="G10" s="5" t="s">
        <v>39</v>
      </c>
      <c r="H10" s="94"/>
      <c r="I10" s="10" t="s">
        <v>32</v>
      </c>
      <c r="J10" s="12">
        <v>14676.4</v>
      </c>
      <c r="K10" s="12">
        <v>119965</v>
      </c>
      <c r="L10" s="11">
        <v>0</v>
      </c>
      <c r="M10" s="92"/>
    </row>
    <row r="11" spans="1:13" ht="39" thickBot="1" x14ac:dyDescent="0.3">
      <c r="A11" s="92"/>
      <c r="B11" s="92"/>
      <c r="C11" s="93"/>
      <c r="D11" s="93"/>
      <c r="E11" s="93"/>
      <c r="F11" s="94"/>
      <c r="G11" s="6"/>
      <c r="H11" s="94"/>
      <c r="I11" s="10" t="s">
        <v>33</v>
      </c>
      <c r="J11" s="11">
        <v>0</v>
      </c>
      <c r="K11" s="11">
        <v>0</v>
      </c>
      <c r="L11" s="11">
        <v>0</v>
      </c>
      <c r="M11" s="92"/>
    </row>
    <row r="12" spans="1:13" ht="26.25" thickBot="1" x14ac:dyDescent="0.3">
      <c r="A12" s="92"/>
      <c r="B12" s="92"/>
      <c r="C12" s="93"/>
      <c r="D12" s="93"/>
      <c r="E12" s="93"/>
      <c r="F12" s="94"/>
      <c r="G12" s="6"/>
      <c r="H12" s="94"/>
      <c r="I12" s="10" t="s">
        <v>34</v>
      </c>
      <c r="J12" s="11">
        <v>880.6</v>
      </c>
      <c r="K12" s="12">
        <v>7197.9</v>
      </c>
      <c r="L12" s="11">
        <v>0</v>
      </c>
      <c r="M12" s="92"/>
    </row>
    <row r="13" spans="1:13" ht="51.75" thickBot="1" x14ac:dyDescent="0.3">
      <c r="A13" s="92"/>
      <c r="B13" s="79"/>
      <c r="C13" s="81"/>
      <c r="D13" s="81"/>
      <c r="E13" s="81"/>
      <c r="F13" s="83"/>
      <c r="G13" s="7"/>
      <c r="H13" s="83"/>
      <c r="I13" s="10" t="s">
        <v>15</v>
      </c>
      <c r="J13" s="11">
        <v>0</v>
      </c>
      <c r="K13" s="11">
        <v>0</v>
      </c>
      <c r="L13" s="11">
        <v>0</v>
      </c>
      <c r="M13" s="79"/>
    </row>
    <row r="14" spans="1:13" ht="25.5" x14ac:dyDescent="0.25">
      <c r="A14" s="92"/>
      <c r="B14" s="78" t="s">
        <v>41</v>
      </c>
      <c r="C14" s="80">
        <v>2018</v>
      </c>
      <c r="D14" s="80">
        <v>2018</v>
      </c>
      <c r="E14" s="80" t="s">
        <v>17</v>
      </c>
      <c r="F14" s="82">
        <v>30149.86</v>
      </c>
      <c r="G14" s="5" t="s">
        <v>42</v>
      </c>
      <c r="H14" s="82">
        <v>30149.86</v>
      </c>
      <c r="I14" s="9" t="s">
        <v>29</v>
      </c>
      <c r="J14" s="82">
        <v>30190.799999999999</v>
      </c>
      <c r="K14" s="80">
        <v>0</v>
      </c>
      <c r="L14" s="80">
        <v>0</v>
      </c>
      <c r="M14" s="78" t="s">
        <v>44</v>
      </c>
    </row>
    <row r="15" spans="1:13" ht="26.25" thickBot="1" x14ac:dyDescent="0.3">
      <c r="A15" s="92"/>
      <c r="B15" s="92"/>
      <c r="C15" s="93"/>
      <c r="D15" s="93"/>
      <c r="E15" s="93"/>
      <c r="F15" s="94"/>
      <c r="G15" s="5" t="s">
        <v>43</v>
      </c>
      <c r="H15" s="94"/>
      <c r="I15" s="10" t="s">
        <v>30</v>
      </c>
      <c r="J15" s="83"/>
      <c r="K15" s="81"/>
      <c r="L15" s="81"/>
      <c r="M15" s="92"/>
    </row>
    <row r="16" spans="1:13" ht="26.25" thickBot="1" x14ac:dyDescent="0.3">
      <c r="A16" s="92"/>
      <c r="B16" s="92"/>
      <c r="C16" s="93"/>
      <c r="D16" s="93"/>
      <c r="E16" s="93"/>
      <c r="F16" s="94"/>
      <c r="G16" s="6"/>
      <c r="H16" s="94"/>
      <c r="I16" s="10" t="s">
        <v>32</v>
      </c>
      <c r="J16" s="12">
        <v>22617.4</v>
      </c>
      <c r="K16" s="11">
        <v>0</v>
      </c>
      <c r="L16" s="11">
        <v>0</v>
      </c>
      <c r="M16" s="92"/>
    </row>
    <row r="17" spans="1:13" ht="39" thickBot="1" x14ac:dyDescent="0.3">
      <c r="A17" s="92"/>
      <c r="B17" s="92"/>
      <c r="C17" s="93"/>
      <c r="D17" s="93"/>
      <c r="E17" s="93"/>
      <c r="F17" s="94"/>
      <c r="G17" s="6"/>
      <c r="H17" s="94"/>
      <c r="I17" s="10" t="s">
        <v>33</v>
      </c>
      <c r="J17" s="12">
        <v>5864.4</v>
      </c>
      <c r="K17" s="11">
        <v>0</v>
      </c>
      <c r="L17" s="11">
        <v>0</v>
      </c>
      <c r="M17" s="92"/>
    </row>
    <row r="18" spans="1:13" ht="26.25" thickBot="1" x14ac:dyDescent="0.3">
      <c r="A18" s="92"/>
      <c r="B18" s="92"/>
      <c r="C18" s="93"/>
      <c r="D18" s="93"/>
      <c r="E18" s="93"/>
      <c r="F18" s="94"/>
      <c r="G18" s="6"/>
      <c r="H18" s="94"/>
      <c r="I18" s="10" t="s">
        <v>34</v>
      </c>
      <c r="J18" s="12">
        <v>1708.9</v>
      </c>
      <c r="K18" s="11">
        <v>0</v>
      </c>
      <c r="L18" s="11">
        <v>0</v>
      </c>
      <c r="M18" s="92"/>
    </row>
    <row r="19" spans="1:13" ht="51.75" thickBot="1" x14ac:dyDescent="0.3">
      <c r="A19" s="92"/>
      <c r="B19" s="79"/>
      <c r="C19" s="81"/>
      <c r="D19" s="81"/>
      <c r="E19" s="81"/>
      <c r="F19" s="83"/>
      <c r="G19" s="7"/>
      <c r="H19" s="83"/>
      <c r="I19" s="10" t="s">
        <v>15</v>
      </c>
      <c r="J19" s="11">
        <v>0</v>
      </c>
      <c r="K19" s="11">
        <v>0</v>
      </c>
      <c r="L19" s="11">
        <v>0</v>
      </c>
      <c r="M19" s="79"/>
    </row>
    <row r="20" spans="1:13" ht="34.5" customHeight="1" x14ac:dyDescent="0.25">
      <c r="A20" s="92"/>
      <c r="B20" s="78" t="s">
        <v>45</v>
      </c>
      <c r="C20" s="80">
        <v>2018</v>
      </c>
      <c r="D20" s="80">
        <v>2018</v>
      </c>
      <c r="E20" s="80" t="s">
        <v>17</v>
      </c>
      <c r="F20" s="82">
        <v>94918.5</v>
      </c>
      <c r="G20" s="5" t="s">
        <v>46</v>
      </c>
      <c r="H20" s="82">
        <v>94918.5</v>
      </c>
      <c r="I20" s="9" t="s">
        <v>29</v>
      </c>
      <c r="J20" s="82">
        <v>95047.3</v>
      </c>
      <c r="K20" s="80">
        <v>0</v>
      </c>
      <c r="L20" s="80">
        <v>0</v>
      </c>
      <c r="M20" s="78" t="s">
        <v>44</v>
      </c>
    </row>
    <row r="21" spans="1:13" ht="26.25" thickBot="1" x14ac:dyDescent="0.3">
      <c r="A21" s="92"/>
      <c r="B21" s="92"/>
      <c r="C21" s="93"/>
      <c r="D21" s="93"/>
      <c r="E21" s="93"/>
      <c r="F21" s="94"/>
      <c r="G21" s="5" t="s">
        <v>47</v>
      </c>
      <c r="H21" s="94"/>
      <c r="I21" s="10" t="s">
        <v>30</v>
      </c>
      <c r="J21" s="83"/>
      <c r="K21" s="81"/>
      <c r="L21" s="81"/>
      <c r="M21" s="92"/>
    </row>
    <row r="22" spans="1:13" ht="26.25" thickBot="1" x14ac:dyDescent="0.3">
      <c r="A22" s="92"/>
      <c r="B22" s="92"/>
      <c r="C22" s="93"/>
      <c r="D22" s="93"/>
      <c r="E22" s="93"/>
      <c r="F22" s="94"/>
      <c r="G22" s="6"/>
      <c r="H22" s="94"/>
      <c r="I22" s="10" t="s">
        <v>32</v>
      </c>
      <c r="J22" s="12">
        <v>71204.800000000003</v>
      </c>
      <c r="K22" s="11">
        <v>0</v>
      </c>
      <c r="L22" s="11">
        <v>0</v>
      </c>
      <c r="M22" s="92"/>
    </row>
    <row r="23" spans="1:13" ht="39" thickBot="1" x14ac:dyDescent="0.3">
      <c r="A23" s="92"/>
      <c r="B23" s="92"/>
      <c r="C23" s="93"/>
      <c r="D23" s="93"/>
      <c r="E23" s="93"/>
      <c r="F23" s="94"/>
      <c r="G23" s="6"/>
      <c r="H23" s="94"/>
      <c r="I23" s="10" t="s">
        <v>33</v>
      </c>
      <c r="J23" s="12">
        <v>18462.5</v>
      </c>
      <c r="K23" s="11">
        <v>0</v>
      </c>
      <c r="L23" s="11">
        <v>0</v>
      </c>
      <c r="M23" s="92"/>
    </row>
    <row r="24" spans="1:13" ht="26.25" thickBot="1" x14ac:dyDescent="0.3">
      <c r="A24" s="92"/>
      <c r="B24" s="92"/>
      <c r="C24" s="93"/>
      <c r="D24" s="93"/>
      <c r="E24" s="93"/>
      <c r="F24" s="94"/>
      <c r="G24" s="6"/>
      <c r="H24" s="94"/>
      <c r="I24" s="10" t="s">
        <v>34</v>
      </c>
      <c r="J24" s="12">
        <v>5380</v>
      </c>
      <c r="K24" s="11">
        <v>0</v>
      </c>
      <c r="L24" s="11">
        <v>0</v>
      </c>
      <c r="M24" s="92"/>
    </row>
    <row r="25" spans="1:13" ht="51.75" thickBot="1" x14ac:dyDescent="0.3">
      <c r="A25" s="92"/>
      <c r="B25" s="79"/>
      <c r="C25" s="81"/>
      <c r="D25" s="81"/>
      <c r="E25" s="81"/>
      <c r="F25" s="83"/>
      <c r="G25" s="7"/>
      <c r="H25" s="83"/>
      <c r="I25" s="10" t="s">
        <v>15</v>
      </c>
      <c r="J25" s="11">
        <v>0</v>
      </c>
      <c r="K25" s="11">
        <v>0</v>
      </c>
      <c r="L25" s="11">
        <v>0</v>
      </c>
      <c r="M25" s="79"/>
    </row>
    <row r="26" spans="1:13" ht="63.75" x14ac:dyDescent="0.25">
      <c r="A26" s="92"/>
      <c r="B26" s="2" t="s">
        <v>66</v>
      </c>
      <c r="C26" s="80">
        <v>2019</v>
      </c>
      <c r="D26" s="80" t="s">
        <v>48</v>
      </c>
      <c r="E26" s="80" t="s">
        <v>17</v>
      </c>
      <c r="F26" s="95">
        <v>38941.01</v>
      </c>
      <c r="G26" s="2" t="s">
        <v>38</v>
      </c>
      <c r="H26" s="95">
        <v>38941.01</v>
      </c>
      <c r="I26" s="9" t="s">
        <v>29</v>
      </c>
      <c r="J26" s="80">
        <v>0</v>
      </c>
      <c r="K26" s="82">
        <v>38941.01</v>
      </c>
      <c r="L26" s="80">
        <v>0</v>
      </c>
      <c r="M26" s="78" t="s">
        <v>49</v>
      </c>
    </row>
    <row r="27" spans="1:13" ht="217.5" thickBot="1" x14ac:dyDescent="0.3">
      <c r="A27" s="92"/>
      <c r="B27" s="2" t="s">
        <v>67</v>
      </c>
      <c r="C27" s="93"/>
      <c r="D27" s="93"/>
      <c r="E27" s="93"/>
      <c r="F27" s="96"/>
      <c r="G27" s="2" t="s">
        <v>68</v>
      </c>
      <c r="H27" s="96"/>
      <c r="I27" s="10" t="s">
        <v>30</v>
      </c>
      <c r="J27" s="81"/>
      <c r="K27" s="83"/>
      <c r="L27" s="81"/>
      <c r="M27" s="92"/>
    </row>
    <row r="28" spans="1:13" ht="26.25" thickBot="1" x14ac:dyDescent="0.3">
      <c r="A28" s="92"/>
      <c r="B28" s="6"/>
      <c r="C28" s="93"/>
      <c r="D28" s="93"/>
      <c r="E28" s="93"/>
      <c r="F28" s="96"/>
      <c r="G28" s="6"/>
      <c r="H28" s="96"/>
      <c r="I28" s="10" t="s">
        <v>32</v>
      </c>
      <c r="J28" s="11">
        <v>0</v>
      </c>
      <c r="K28" s="12">
        <v>36736.800000000003</v>
      </c>
      <c r="L28" s="11">
        <v>0</v>
      </c>
      <c r="M28" s="92"/>
    </row>
    <row r="29" spans="1:13" ht="39" thickBot="1" x14ac:dyDescent="0.3">
      <c r="A29" s="92"/>
      <c r="B29" s="6"/>
      <c r="C29" s="93"/>
      <c r="D29" s="93"/>
      <c r="E29" s="93"/>
      <c r="F29" s="96"/>
      <c r="G29" s="6"/>
      <c r="H29" s="96"/>
      <c r="I29" s="10" t="s">
        <v>33</v>
      </c>
      <c r="J29" s="11">
        <v>0</v>
      </c>
      <c r="K29" s="11">
        <v>0</v>
      </c>
      <c r="L29" s="11">
        <v>0</v>
      </c>
      <c r="M29" s="92"/>
    </row>
    <row r="30" spans="1:13" ht="26.25" thickBot="1" x14ac:dyDescent="0.3">
      <c r="A30" s="92"/>
      <c r="B30" s="6"/>
      <c r="C30" s="93"/>
      <c r="D30" s="93"/>
      <c r="E30" s="93"/>
      <c r="F30" s="96"/>
      <c r="G30" s="6"/>
      <c r="H30" s="96"/>
      <c r="I30" s="10" t="s">
        <v>34</v>
      </c>
      <c r="J30" s="11">
        <v>0</v>
      </c>
      <c r="K30" s="12">
        <v>2204.1999999999998</v>
      </c>
      <c r="L30" s="11">
        <v>0</v>
      </c>
      <c r="M30" s="92"/>
    </row>
    <row r="31" spans="1:13" ht="51.75" thickBot="1" x14ac:dyDescent="0.3">
      <c r="A31" s="92"/>
      <c r="B31" s="7"/>
      <c r="C31" s="81"/>
      <c r="D31" s="81"/>
      <c r="E31" s="81"/>
      <c r="F31" s="97"/>
      <c r="G31" s="7"/>
      <c r="H31" s="97"/>
      <c r="I31" s="10" t="s">
        <v>15</v>
      </c>
      <c r="J31" s="11">
        <v>0</v>
      </c>
      <c r="K31" s="11">
        <v>0</v>
      </c>
      <c r="L31" s="11">
        <v>0</v>
      </c>
      <c r="M31" s="79"/>
    </row>
    <row r="32" spans="1:13" ht="60" customHeight="1" x14ac:dyDescent="0.25">
      <c r="A32" s="92"/>
      <c r="B32" s="78" t="s">
        <v>50</v>
      </c>
      <c r="C32" s="80">
        <v>2018</v>
      </c>
      <c r="D32" s="80">
        <v>2018</v>
      </c>
      <c r="E32" s="80" t="s">
        <v>17</v>
      </c>
      <c r="F32" s="82">
        <v>43751.28</v>
      </c>
      <c r="G32" s="5" t="s">
        <v>42</v>
      </c>
      <c r="H32" s="82">
        <v>43751.28</v>
      </c>
      <c r="I32" s="9" t="s">
        <v>29</v>
      </c>
      <c r="J32" s="82">
        <v>43680</v>
      </c>
      <c r="K32" s="80">
        <v>0</v>
      </c>
      <c r="L32" s="80">
        <v>0</v>
      </c>
      <c r="M32" s="78" t="s">
        <v>52</v>
      </c>
    </row>
    <row r="33" spans="1:13" ht="26.25" thickBot="1" x14ac:dyDescent="0.3">
      <c r="A33" s="92"/>
      <c r="B33" s="92"/>
      <c r="C33" s="93"/>
      <c r="D33" s="93"/>
      <c r="E33" s="93"/>
      <c r="F33" s="94"/>
      <c r="G33" s="5" t="s">
        <v>51</v>
      </c>
      <c r="H33" s="94"/>
      <c r="I33" s="10" t="s">
        <v>30</v>
      </c>
      <c r="J33" s="83"/>
      <c r="K33" s="81"/>
      <c r="L33" s="81"/>
      <c r="M33" s="92"/>
    </row>
    <row r="34" spans="1:13" ht="26.25" thickBot="1" x14ac:dyDescent="0.3">
      <c r="A34" s="92"/>
      <c r="B34" s="92"/>
      <c r="C34" s="93"/>
      <c r="D34" s="93"/>
      <c r="E34" s="93"/>
      <c r="F34" s="94"/>
      <c r="G34" s="6"/>
      <c r="H34" s="94"/>
      <c r="I34" s="10" t="s">
        <v>32</v>
      </c>
      <c r="J34" s="12">
        <v>41600</v>
      </c>
      <c r="K34" s="11">
        <v>0</v>
      </c>
      <c r="L34" s="11">
        <v>0</v>
      </c>
      <c r="M34" s="92"/>
    </row>
    <row r="35" spans="1:13" ht="39" thickBot="1" x14ac:dyDescent="0.3">
      <c r="A35" s="92"/>
      <c r="B35" s="92"/>
      <c r="C35" s="93"/>
      <c r="D35" s="93"/>
      <c r="E35" s="93"/>
      <c r="F35" s="94"/>
      <c r="G35" s="6"/>
      <c r="H35" s="94"/>
      <c r="I35" s="10" t="s">
        <v>33</v>
      </c>
      <c r="J35" s="11">
        <v>0</v>
      </c>
      <c r="K35" s="11">
        <v>0</v>
      </c>
      <c r="L35" s="11">
        <v>0</v>
      </c>
      <c r="M35" s="92"/>
    </row>
    <row r="36" spans="1:13" ht="26.25" thickBot="1" x14ac:dyDescent="0.3">
      <c r="A36" s="92"/>
      <c r="B36" s="92"/>
      <c r="C36" s="93"/>
      <c r="D36" s="93"/>
      <c r="E36" s="93"/>
      <c r="F36" s="94"/>
      <c r="G36" s="6"/>
      <c r="H36" s="94"/>
      <c r="I36" s="10" t="s">
        <v>34</v>
      </c>
      <c r="J36" s="12">
        <v>2080</v>
      </c>
      <c r="K36" s="11">
        <v>0</v>
      </c>
      <c r="L36" s="11">
        <v>0</v>
      </c>
      <c r="M36" s="92"/>
    </row>
    <row r="37" spans="1:13" ht="51.75" thickBot="1" x14ac:dyDescent="0.3">
      <c r="A37" s="92"/>
      <c r="B37" s="79"/>
      <c r="C37" s="81"/>
      <c r="D37" s="81"/>
      <c r="E37" s="81"/>
      <c r="F37" s="83"/>
      <c r="G37" s="7"/>
      <c r="H37" s="83"/>
      <c r="I37" s="10" t="s">
        <v>15</v>
      </c>
      <c r="J37" s="11">
        <v>0</v>
      </c>
      <c r="K37" s="11">
        <v>0</v>
      </c>
      <c r="L37" s="11">
        <v>0</v>
      </c>
      <c r="M37" s="79"/>
    </row>
    <row r="38" spans="1:13" ht="25.5" x14ac:dyDescent="0.25">
      <c r="A38" s="92"/>
      <c r="B38" s="84" t="s">
        <v>53</v>
      </c>
      <c r="C38" s="87">
        <v>2018</v>
      </c>
      <c r="D38" s="87">
        <v>2018</v>
      </c>
      <c r="E38" s="87" t="s">
        <v>17</v>
      </c>
      <c r="F38" s="87" t="s">
        <v>69</v>
      </c>
      <c r="G38" s="13" t="s">
        <v>42</v>
      </c>
      <c r="H38" s="87">
        <v>8273.67</v>
      </c>
      <c r="I38" s="9" t="s">
        <v>29</v>
      </c>
      <c r="J38" s="80" t="s">
        <v>71</v>
      </c>
      <c r="K38" s="80">
        <v>0</v>
      </c>
      <c r="L38" s="80">
        <v>0</v>
      </c>
      <c r="M38" s="84" t="s">
        <v>59</v>
      </c>
    </row>
    <row r="39" spans="1:13" ht="26.25" thickBot="1" x14ac:dyDescent="0.3">
      <c r="A39" s="92"/>
      <c r="B39" s="85"/>
      <c r="C39" s="91"/>
      <c r="D39" s="91"/>
      <c r="E39" s="91"/>
      <c r="F39" s="91"/>
      <c r="G39" s="13" t="s">
        <v>70</v>
      </c>
      <c r="H39" s="91"/>
      <c r="I39" s="10" t="s">
        <v>30</v>
      </c>
      <c r="J39" s="81"/>
      <c r="K39" s="81"/>
      <c r="L39" s="81"/>
      <c r="M39" s="85"/>
    </row>
    <row r="40" spans="1:13" ht="26.25" thickBot="1" x14ac:dyDescent="0.3">
      <c r="A40" s="92"/>
      <c r="B40" s="85"/>
      <c r="C40" s="91"/>
      <c r="D40" s="91"/>
      <c r="E40" s="91"/>
      <c r="F40" s="91"/>
      <c r="G40" s="6"/>
      <c r="H40" s="91"/>
      <c r="I40" s="10" t="s">
        <v>32</v>
      </c>
      <c r="J40" s="11" t="s">
        <v>72</v>
      </c>
      <c r="K40" s="11">
        <v>0</v>
      </c>
      <c r="L40" s="11">
        <v>0</v>
      </c>
      <c r="M40" s="85"/>
    </row>
    <row r="41" spans="1:13" ht="39" thickBot="1" x14ac:dyDescent="0.3">
      <c r="A41" s="92"/>
      <c r="B41" s="85"/>
      <c r="C41" s="91"/>
      <c r="D41" s="91"/>
      <c r="E41" s="91"/>
      <c r="F41" s="91"/>
      <c r="G41" s="6"/>
      <c r="H41" s="91"/>
      <c r="I41" s="10" t="s">
        <v>33</v>
      </c>
      <c r="J41" s="11">
        <v>0</v>
      </c>
      <c r="K41" s="11">
        <v>0</v>
      </c>
      <c r="L41" s="11">
        <v>0</v>
      </c>
      <c r="M41" s="85"/>
    </row>
    <row r="42" spans="1:13" ht="26.25" thickBot="1" x14ac:dyDescent="0.3">
      <c r="A42" s="92"/>
      <c r="B42" s="85"/>
      <c r="C42" s="91"/>
      <c r="D42" s="91"/>
      <c r="E42" s="91"/>
      <c r="F42" s="91"/>
      <c r="G42" s="6"/>
      <c r="H42" s="91"/>
      <c r="I42" s="10" t="s">
        <v>34</v>
      </c>
      <c r="J42" s="11">
        <v>458.9</v>
      </c>
      <c r="K42" s="11">
        <v>0</v>
      </c>
      <c r="L42" s="11">
        <v>0</v>
      </c>
      <c r="M42" s="85"/>
    </row>
    <row r="43" spans="1:13" ht="51.75" thickBot="1" x14ac:dyDescent="0.3">
      <c r="A43" s="92"/>
      <c r="B43" s="86"/>
      <c r="C43" s="88"/>
      <c r="D43" s="88"/>
      <c r="E43" s="88"/>
      <c r="F43" s="88"/>
      <c r="G43" s="7"/>
      <c r="H43" s="88"/>
      <c r="I43" s="10" t="s">
        <v>15</v>
      </c>
      <c r="J43" s="11">
        <v>0</v>
      </c>
      <c r="K43" s="11">
        <v>0</v>
      </c>
      <c r="L43" s="11">
        <v>0</v>
      </c>
      <c r="M43" s="86"/>
    </row>
    <row r="44" spans="1:13" ht="225.75" customHeight="1" x14ac:dyDescent="0.25">
      <c r="A44" s="92"/>
      <c r="B44" s="84" t="s">
        <v>54</v>
      </c>
      <c r="C44" s="87" t="s">
        <v>25</v>
      </c>
      <c r="D44" s="87" t="s">
        <v>55</v>
      </c>
      <c r="E44" s="87" t="s">
        <v>56</v>
      </c>
      <c r="F44" s="87" t="s">
        <v>57</v>
      </c>
      <c r="G44" s="87" t="s">
        <v>58</v>
      </c>
      <c r="H44" s="87" t="s">
        <v>58</v>
      </c>
      <c r="I44" s="9" t="s">
        <v>29</v>
      </c>
      <c r="J44" s="80" t="s">
        <v>73</v>
      </c>
      <c r="K44" s="82">
        <v>12180</v>
      </c>
      <c r="L44" s="80"/>
      <c r="M44" s="84" t="s">
        <v>59</v>
      </c>
    </row>
    <row r="45" spans="1:13" ht="26.25" thickBot="1" x14ac:dyDescent="0.3">
      <c r="A45" s="92"/>
      <c r="B45" s="85"/>
      <c r="C45" s="91"/>
      <c r="D45" s="91"/>
      <c r="E45" s="91"/>
      <c r="F45" s="91"/>
      <c r="G45" s="91"/>
      <c r="H45" s="91"/>
      <c r="I45" s="10" t="s">
        <v>30</v>
      </c>
      <c r="J45" s="81"/>
      <c r="K45" s="83"/>
      <c r="L45" s="81"/>
      <c r="M45" s="85"/>
    </row>
    <row r="46" spans="1:13" ht="26.25" thickBot="1" x14ac:dyDescent="0.3">
      <c r="A46" s="92"/>
      <c r="B46" s="85"/>
      <c r="C46" s="91"/>
      <c r="D46" s="91"/>
      <c r="E46" s="91"/>
      <c r="F46" s="91"/>
      <c r="G46" s="91"/>
      <c r="H46" s="91"/>
      <c r="I46" s="10" t="s">
        <v>32</v>
      </c>
      <c r="J46" s="12">
        <v>3209.9</v>
      </c>
      <c r="K46" s="12">
        <v>11600</v>
      </c>
      <c r="L46" s="11">
        <v>0</v>
      </c>
      <c r="M46" s="85"/>
    </row>
    <row r="47" spans="1:13" ht="39" thickBot="1" x14ac:dyDescent="0.3">
      <c r="A47" s="92"/>
      <c r="B47" s="85"/>
      <c r="C47" s="91"/>
      <c r="D47" s="91"/>
      <c r="E47" s="91"/>
      <c r="F47" s="91"/>
      <c r="G47" s="91"/>
      <c r="H47" s="91"/>
      <c r="I47" s="10" t="s">
        <v>33</v>
      </c>
      <c r="J47" s="11">
        <v>0</v>
      </c>
      <c r="K47" s="11">
        <v>0</v>
      </c>
      <c r="L47" s="11">
        <v>0</v>
      </c>
      <c r="M47" s="85"/>
    </row>
    <row r="48" spans="1:13" ht="26.25" thickBot="1" x14ac:dyDescent="0.3">
      <c r="A48" s="92"/>
      <c r="B48" s="85"/>
      <c r="C48" s="91"/>
      <c r="D48" s="91"/>
      <c r="E48" s="91"/>
      <c r="F48" s="91"/>
      <c r="G48" s="91"/>
      <c r="H48" s="91"/>
      <c r="I48" s="10" t="s">
        <v>34</v>
      </c>
      <c r="J48" s="11">
        <v>61.1</v>
      </c>
      <c r="K48" s="11">
        <v>580</v>
      </c>
      <c r="L48" s="11"/>
      <c r="M48" s="85"/>
    </row>
    <row r="49" spans="1:13" ht="51.75" thickBot="1" x14ac:dyDescent="0.3">
      <c r="A49" s="92"/>
      <c r="B49" s="86"/>
      <c r="C49" s="88"/>
      <c r="D49" s="88"/>
      <c r="E49" s="88"/>
      <c r="F49" s="88"/>
      <c r="G49" s="88"/>
      <c r="H49" s="88"/>
      <c r="I49" s="10" t="s">
        <v>15</v>
      </c>
      <c r="J49" s="11">
        <v>0</v>
      </c>
      <c r="K49" s="11">
        <v>0</v>
      </c>
      <c r="L49" s="11">
        <v>0</v>
      </c>
      <c r="M49" s="86"/>
    </row>
    <row r="50" spans="1:13" ht="190.5" customHeight="1" x14ac:dyDescent="0.25">
      <c r="A50" s="92"/>
      <c r="B50" s="78" t="s">
        <v>74</v>
      </c>
      <c r="C50" s="87" t="s">
        <v>25</v>
      </c>
      <c r="D50" s="87" t="s">
        <v>55</v>
      </c>
      <c r="E50" s="87" t="s">
        <v>56</v>
      </c>
      <c r="F50" s="89">
        <v>9439.59</v>
      </c>
      <c r="G50" s="13" t="s">
        <v>38</v>
      </c>
      <c r="H50" s="89">
        <v>9439.59</v>
      </c>
      <c r="I50" s="9" t="s">
        <v>29</v>
      </c>
      <c r="J50" s="82">
        <v>2200</v>
      </c>
      <c r="K50" s="80"/>
      <c r="L50" s="80"/>
      <c r="M50" s="78" t="s">
        <v>75</v>
      </c>
    </row>
    <row r="51" spans="1:13" ht="26.25" thickBot="1" x14ac:dyDescent="0.3">
      <c r="A51" s="79"/>
      <c r="B51" s="79"/>
      <c r="C51" s="88"/>
      <c r="D51" s="88"/>
      <c r="E51" s="88"/>
      <c r="F51" s="90"/>
      <c r="G51" s="14">
        <v>0.86</v>
      </c>
      <c r="H51" s="90"/>
      <c r="I51" s="10" t="s">
        <v>30</v>
      </c>
      <c r="J51" s="83"/>
      <c r="K51" s="81"/>
      <c r="L51" s="81"/>
      <c r="M51" s="79"/>
    </row>
  </sheetData>
  <mergeCells count="90">
    <mergeCell ref="A1:A51"/>
    <mergeCell ref="C1:C7"/>
    <mergeCell ref="D1:D7"/>
    <mergeCell ref="E1:E7"/>
    <mergeCell ref="F1:F7"/>
    <mergeCell ref="B14:B19"/>
    <mergeCell ref="C14:C19"/>
    <mergeCell ref="D14:D19"/>
    <mergeCell ref="E14:E19"/>
    <mergeCell ref="F14:F19"/>
    <mergeCell ref="B20:B25"/>
    <mergeCell ref="C20:C25"/>
    <mergeCell ref="D20:D25"/>
    <mergeCell ref="E20:E25"/>
    <mergeCell ref="F20:F25"/>
    <mergeCell ref="C26:C31"/>
    <mergeCell ref="J1:J3"/>
    <mergeCell ref="K1:K3"/>
    <mergeCell ref="L1:L3"/>
    <mergeCell ref="M1:M7"/>
    <mergeCell ref="B8:B13"/>
    <mergeCell ref="C8:C13"/>
    <mergeCell ref="D8:D13"/>
    <mergeCell ref="E8:E13"/>
    <mergeCell ref="F8:F13"/>
    <mergeCell ref="H8:H13"/>
    <mergeCell ref="H1:H7"/>
    <mergeCell ref="J8:J9"/>
    <mergeCell ref="K8:K9"/>
    <mergeCell ref="L8:L9"/>
    <mergeCell ref="M8:M13"/>
    <mergeCell ref="L20:L21"/>
    <mergeCell ref="M20:M25"/>
    <mergeCell ref="H14:H19"/>
    <mergeCell ref="J14:J15"/>
    <mergeCell ref="K14:K15"/>
    <mergeCell ref="L14:L15"/>
    <mergeCell ref="M14:M19"/>
    <mergeCell ref="J26:J27"/>
    <mergeCell ref="H20:H25"/>
    <mergeCell ref="J20:J21"/>
    <mergeCell ref="K20:K21"/>
    <mergeCell ref="K26:K27"/>
    <mergeCell ref="L26:L27"/>
    <mergeCell ref="M26:M31"/>
    <mergeCell ref="B32:B37"/>
    <mergeCell ref="C32:C37"/>
    <mergeCell ref="D32:D37"/>
    <mergeCell ref="E32:E37"/>
    <mergeCell ref="F32:F37"/>
    <mergeCell ref="H32:H37"/>
    <mergeCell ref="J32:J33"/>
    <mergeCell ref="K32:K33"/>
    <mergeCell ref="L32:L33"/>
    <mergeCell ref="M32:M37"/>
    <mergeCell ref="D26:D31"/>
    <mergeCell ref="E26:E31"/>
    <mergeCell ref="F26:F31"/>
    <mergeCell ref="H26:H31"/>
    <mergeCell ref="H50:H51"/>
    <mergeCell ref="K38:K39"/>
    <mergeCell ref="L38:L39"/>
    <mergeCell ref="J50:J51"/>
    <mergeCell ref="K50:K51"/>
    <mergeCell ref="L50:L51"/>
    <mergeCell ref="M38:M43"/>
    <mergeCell ref="B44:B49"/>
    <mergeCell ref="C44:C49"/>
    <mergeCell ref="D44:D49"/>
    <mergeCell ref="E44:E49"/>
    <mergeCell ref="F44:F49"/>
    <mergeCell ref="G44:G49"/>
    <mergeCell ref="H44:H49"/>
    <mergeCell ref="H38:H43"/>
    <mergeCell ref="J38:J39"/>
    <mergeCell ref="B38:B43"/>
    <mergeCell ref="C38:C43"/>
    <mergeCell ref="D38:D43"/>
    <mergeCell ref="E38:E43"/>
    <mergeCell ref="F38:F43"/>
    <mergeCell ref="B50:B51"/>
    <mergeCell ref="C50:C51"/>
    <mergeCell ref="D50:D51"/>
    <mergeCell ref="E50:E51"/>
    <mergeCell ref="F50:F51"/>
    <mergeCell ref="M50:M51"/>
    <mergeCell ref="J44:J45"/>
    <mergeCell ref="K44:K45"/>
    <mergeCell ref="L44:L45"/>
    <mergeCell ref="M44:M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2019-03-06T10:02:56Z</dcterms:modified>
</cp:coreProperties>
</file>