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Чистая вода\Региональная програма ЧВ\Изменения март 2020\Изменения на подпись\"/>
    </mc:Choice>
  </mc:AlternateContent>
  <bookViews>
    <workbookView xWindow="0" yWindow="0" windowWidth="28800" windowHeight="12435"/>
  </bookViews>
  <sheets>
    <sheet name="Приложение 1" sheetId="1" r:id="rId1"/>
  </sheets>
  <definedNames>
    <definedName name="print_report_468" localSheetId="0">'Приложение 1'!$7:$11</definedName>
    <definedName name="Print_Titles_0" localSheetId="0">'Приложение 1'!$7:$11</definedName>
    <definedName name="Print_Titles_0_0" localSheetId="0">'Приложение 1'!$7:$11</definedName>
    <definedName name="Print_Titles_0_0_0" localSheetId="0">'Приложение 1'!$7:$11</definedName>
    <definedName name="Print_Titles_0_0_0_0" localSheetId="0">'Приложение 1'!$7:$11</definedName>
    <definedName name="report" localSheetId="0">'Приложение 1'!$7:$11</definedName>
    <definedName name="report1" localSheetId="0">'Приложение 1'!$7:$11</definedName>
    <definedName name="report10605" localSheetId="0">'Приложение 1'!$7:$11</definedName>
    <definedName name="report2" localSheetId="0">'Приложение 1'!$7:$11</definedName>
    <definedName name="tamplate" localSheetId="0">'Приложение 1'!$8:$12</definedName>
    <definedName name="tamplate1" localSheetId="0">'Приложение 1'!$8:$12</definedName>
    <definedName name="tamplete" localSheetId="0">'Приложение 1'!$7:$11</definedName>
    <definedName name="_xlnm.Print_Titles" localSheetId="0">'Приложение 1'!$10:$10</definedName>
    <definedName name="имен" localSheetId="0">'Приложение 1'!$7:$11</definedName>
    <definedName name="имя" localSheetId="0">'Приложение 1'!$7:$11</definedName>
    <definedName name="_xlnm.Print_Area" localSheetId="0">'Приложение 1'!$A:$L</definedName>
  </definedNames>
  <calcPr calcId="152511"/>
</workbook>
</file>

<file path=xl/calcChain.xml><?xml version="1.0" encoding="utf-8"?>
<calcChain xmlns="http://schemas.openxmlformats.org/spreadsheetml/2006/main">
  <c r="G385" i="1" l="1"/>
  <c r="G384" i="1"/>
  <c r="J381" i="1"/>
  <c r="J376" i="1" s="1"/>
  <c r="I381" i="1"/>
  <c r="I376" i="1" s="1"/>
  <c r="H381" i="1"/>
  <c r="H376" i="1" s="1"/>
  <c r="J380" i="1"/>
  <c r="I380" i="1"/>
  <c r="H380" i="1"/>
  <c r="J379" i="1"/>
  <c r="I379" i="1"/>
  <c r="H379" i="1"/>
  <c r="G375" i="1"/>
  <c r="G374" i="1"/>
  <c r="J371" i="1"/>
  <c r="J366" i="1" s="1"/>
  <c r="I371" i="1"/>
  <c r="I366" i="1" s="1"/>
  <c r="H371" i="1"/>
  <c r="H366" i="1" s="1"/>
  <c r="J370" i="1"/>
  <c r="I370" i="1"/>
  <c r="H370" i="1"/>
  <c r="K366" i="1" s="1"/>
  <c r="J369" i="1"/>
  <c r="I369" i="1"/>
  <c r="H369" i="1"/>
  <c r="G365" i="1"/>
  <c r="G364" i="1"/>
  <c r="J361" i="1"/>
  <c r="I361" i="1"/>
  <c r="H361" i="1"/>
  <c r="G360" i="1"/>
  <c r="G359" i="1"/>
  <c r="J356" i="1"/>
  <c r="I356" i="1"/>
  <c r="H356" i="1"/>
  <c r="G355" i="1"/>
  <c r="G354" i="1"/>
  <c r="J351" i="1"/>
  <c r="I351" i="1"/>
  <c r="H351" i="1"/>
  <c r="J350" i="1"/>
  <c r="I350" i="1"/>
  <c r="H350" i="1"/>
  <c r="K346" i="1" s="1"/>
  <c r="J349" i="1"/>
  <c r="I349" i="1"/>
  <c r="H349" i="1"/>
  <c r="G345" i="1"/>
  <c r="G344" i="1"/>
  <c r="J341" i="1"/>
  <c r="J336" i="1" s="1"/>
  <c r="I341" i="1"/>
  <c r="I336" i="1" s="1"/>
  <c r="H341" i="1"/>
  <c r="H336" i="1" s="1"/>
  <c r="J340" i="1"/>
  <c r="I340" i="1"/>
  <c r="H340" i="1"/>
  <c r="K336" i="1" s="1"/>
  <c r="J339" i="1"/>
  <c r="I339" i="1"/>
  <c r="H339" i="1"/>
  <c r="G335" i="1"/>
  <c r="G334" i="1"/>
  <c r="J331" i="1"/>
  <c r="J326" i="1" s="1"/>
  <c r="I331" i="1"/>
  <c r="I326" i="1" s="1"/>
  <c r="H331" i="1"/>
  <c r="H326" i="1" s="1"/>
  <c r="J330" i="1"/>
  <c r="I330" i="1"/>
  <c r="H330" i="1"/>
  <c r="K326" i="1" s="1"/>
  <c r="J329" i="1"/>
  <c r="I329" i="1"/>
  <c r="H329" i="1"/>
  <c r="G325" i="1"/>
  <c r="G324" i="1"/>
  <c r="J321" i="1"/>
  <c r="J316" i="1" s="1"/>
  <c r="I321" i="1"/>
  <c r="I316" i="1" s="1"/>
  <c r="H321" i="1"/>
  <c r="H316" i="1" s="1"/>
  <c r="J320" i="1"/>
  <c r="I320" i="1"/>
  <c r="H320" i="1"/>
  <c r="K316" i="1" s="1"/>
  <c r="J319" i="1"/>
  <c r="I319" i="1"/>
  <c r="H319" i="1"/>
  <c r="G315" i="1"/>
  <c r="G314" i="1"/>
  <c r="J311" i="1"/>
  <c r="J306" i="1" s="1"/>
  <c r="I311" i="1"/>
  <c r="I306" i="1" s="1"/>
  <c r="H311" i="1"/>
  <c r="H306" i="1" s="1"/>
  <c r="J310" i="1"/>
  <c r="I310" i="1"/>
  <c r="H310" i="1"/>
  <c r="K306" i="1" s="1"/>
  <c r="J309" i="1"/>
  <c r="I309" i="1"/>
  <c r="H309" i="1"/>
  <c r="G305" i="1"/>
  <c r="G304" i="1"/>
  <c r="J301" i="1"/>
  <c r="J296" i="1" s="1"/>
  <c r="I301" i="1"/>
  <c r="I296" i="1" s="1"/>
  <c r="H301" i="1"/>
  <c r="H296" i="1" s="1"/>
  <c r="J300" i="1"/>
  <c r="I300" i="1"/>
  <c r="H300" i="1"/>
  <c r="K296" i="1" s="1"/>
  <c r="J299" i="1"/>
  <c r="I299" i="1"/>
  <c r="H299" i="1"/>
  <c r="G295" i="1"/>
  <c r="G294" i="1"/>
  <c r="J291" i="1"/>
  <c r="J286" i="1" s="1"/>
  <c r="I291" i="1"/>
  <c r="I286" i="1" s="1"/>
  <c r="H291" i="1"/>
  <c r="H286" i="1" s="1"/>
  <c r="J290" i="1"/>
  <c r="I290" i="1"/>
  <c r="H290" i="1"/>
  <c r="J289" i="1"/>
  <c r="I289" i="1"/>
  <c r="H289" i="1"/>
  <c r="K286" i="1"/>
  <c r="G285" i="1"/>
  <c r="G284" i="1"/>
  <c r="J281" i="1"/>
  <c r="J276" i="1" s="1"/>
  <c r="I281" i="1"/>
  <c r="I276" i="1" s="1"/>
  <c r="H281" i="1"/>
  <c r="H276" i="1" s="1"/>
  <c r="J280" i="1"/>
  <c r="I280" i="1"/>
  <c r="H280" i="1"/>
  <c r="K276" i="1" s="1"/>
  <c r="J279" i="1"/>
  <c r="I279" i="1"/>
  <c r="H279" i="1"/>
  <c r="G275" i="1"/>
  <c r="G274" i="1"/>
  <c r="J271" i="1"/>
  <c r="J266" i="1" s="1"/>
  <c r="I271" i="1"/>
  <c r="I266" i="1" s="1"/>
  <c r="H271" i="1"/>
  <c r="H266" i="1" s="1"/>
  <c r="J270" i="1"/>
  <c r="I270" i="1"/>
  <c r="H270" i="1"/>
  <c r="K266" i="1" s="1"/>
  <c r="J269" i="1"/>
  <c r="I269" i="1"/>
  <c r="H269" i="1"/>
  <c r="G265" i="1"/>
  <c r="G264" i="1"/>
  <c r="J261" i="1"/>
  <c r="J256" i="1" s="1"/>
  <c r="I261" i="1"/>
  <c r="I256" i="1" s="1"/>
  <c r="H261" i="1"/>
  <c r="H256" i="1" s="1"/>
  <c r="J260" i="1"/>
  <c r="I260" i="1"/>
  <c r="H260" i="1"/>
  <c r="J259" i="1"/>
  <c r="I259" i="1"/>
  <c r="H259" i="1"/>
  <c r="K256" i="1"/>
  <c r="G255" i="1"/>
  <c r="G254" i="1"/>
  <c r="J251" i="1"/>
  <c r="J246" i="1" s="1"/>
  <c r="I251" i="1"/>
  <c r="I246" i="1" s="1"/>
  <c r="H251" i="1"/>
  <c r="H246" i="1" s="1"/>
  <c r="J250" i="1"/>
  <c r="I250" i="1"/>
  <c r="H250" i="1"/>
  <c r="K246" i="1" s="1"/>
  <c r="J249" i="1"/>
  <c r="I249" i="1"/>
  <c r="H249" i="1"/>
  <c r="G245" i="1"/>
  <c r="G244" i="1"/>
  <c r="J241" i="1"/>
  <c r="I241" i="1"/>
  <c r="H241" i="1"/>
  <c r="G240" i="1"/>
  <c r="G239" i="1"/>
  <c r="J236" i="1"/>
  <c r="I236" i="1"/>
  <c r="H236" i="1"/>
  <c r="J235" i="1"/>
  <c r="I235" i="1"/>
  <c r="H235" i="1"/>
  <c r="K231" i="1" s="1"/>
  <c r="J234" i="1"/>
  <c r="I234" i="1"/>
  <c r="H234" i="1"/>
  <c r="G230" i="1"/>
  <c r="G229" i="1"/>
  <c r="J226" i="1"/>
  <c r="J221" i="1" s="1"/>
  <c r="I226" i="1"/>
  <c r="H226" i="1"/>
  <c r="H221" i="1" s="1"/>
  <c r="J225" i="1"/>
  <c r="I225" i="1"/>
  <c r="H225" i="1"/>
  <c r="J224" i="1"/>
  <c r="I224" i="1"/>
  <c r="H224" i="1"/>
  <c r="I221" i="1"/>
  <c r="G220" i="1"/>
  <c r="G219" i="1"/>
  <c r="J216" i="1"/>
  <c r="J211" i="1" s="1"/>
  <c r="I216" i="1"/>
  <c r="I211" i="1" s="1"/>
  <c r="H216" i="1"/>
  <c r="H211" i="1" s="1"/>
  <c r="J215" i="1"/>
  <c r="I215" i="1"/>
  <c r="H215" i="1"/>
  <c r="K211" i="1" s="1"/>
  <c r="J214" i="1"/>
  <c r="I214" i="1"/>
  <c r="H214" i="1"/>
  <c r="G210" i="1"/>
  <c r="G209" i="1"/>
  <c r="J206" i="1"/>
  <c r="I206" i="1"/>
  <c r="H206" i="1"/>
  <c r="G205" i="1"/>
  <c r="G204" i="1"/>
  <c r="J201" i="1"/>
  <c r="I201" i="1"/>
  <c r="H201" i="1"/>
  <c r="G200" i="1"/>
  <c r="G199" i="1"/>
  <c r="J196" i="1"/>
  <c r="I196" i="1"/>
  <c r="H196" i="1"/>
  <c r="G195" i="1"/>
  <c r="G194" i="1"/>
  <c r="J191" i="1"/>
  <c r="I191" i="1"/>
  <c r="H191" i="1"/>
  <c r="G190" i="1"/>
  <c r="G189" i="1"/>
  <c r="J186" i="1"/>
  <c r="I186" i="1"/>
  <c r="H186" i="1"/>
  <c r="G185" i="1"/>
  <c r="G184" i="1"/>
  <c r="J181" i="1"/>
  <c r="I181" i="1"/>
  <c r="H181" i="1"/>
  <c r="G180" i="1"/>
  <c r="G179" i="1"/>
  <c r="J176" i="1"/>
  <c r="I176" i="1"/>
  <c r="H176" i="1"/>
  <c r="G175" i="1"/>
  <c r="G174" i="1"/>
  <c r="J171" i="1"/>
  <c r="I171" i="1"/>
  <c r="H171" i="1"/>
  <c r="G170" i="1"/>
  <c r="G169" i="1"/>
  <c r="J166" i="1"/>
  <c r="I166" i="1"/>
  <c r="H166" i="1"/>
  <c r="G165" i="1"/>
  <c r="G164" i="1"/>
  <c r="J161" i="1"/>
  <c r="I161" i="1"/>
  <c r="H161" i="1"/>
  <c r="G160" i="1"/>
  <c r="G159" i="1"/>
  <c r="J156" i="1"/>
  <c r="I156" i="1"/>
  <c r="H156" i="1"/>
  <c r="G155" i="1"/>
  <c r="G154" i="1"/>
  <c r="J151" i="1"/>
  <c r="I151" i="1"/>
  <c r="H151" i="1"/>
  <c r="G150" i="1"/>
  <c r="G149" i="1"/>
  <c r="J146" i="1"/>
  <c r="I146" i="1"/>
  <c r="H146" i="1"/>
  <c r="G145" i="1"/>
  <c r="G144" i="1"/>
  <c r="J141" i="1"/>
  <c r="I141" i="1"/>
  <c r="H141" i="1"/>
  <c r="G140" i="1"/>
  <c r="G139" i="1"/>
  <c r="J136" i="1"/>
  <c r="I136" i="1"/>
  <c r="H136" i="1"/>
  <c r="G135" i="1"/>
  <c r="G134" i="1"/>
  <c r="J131" i="1"/>
  <c r="I131" i="1"/>
  <c r="H131" i="1"/>
  <c r="G130" i="1"/>
  <c r="G129" i="1"/>
  <c r="J126" i="1"/>
  <c r="I126" i="1"/>
  <c r="H126" i="1"/>
  <c r="G125" i="1"/>
  <c r="G124" i="1"/>
  <c r="J121" i="1"/>
  <c r="I121" i="1"/>
  <c r="H121" i="1"/>
  <c r="G120" i="1"/>
  <c r="G119" i="1"/>
  <c r="J116" i="1"/>
  <c r="I116" i="1"/>
  <c r="H116" i="1"/>
  <c r="G115" i="1"/>
  <c r="G114" i="1"/>
  <c r="J111" i="1"/>
  <c r="I111" i="1"/>
  <c r="H111" i="1"/>
  <c r="G110" i="1"/>
  <c r="G109" i="1"/>
  <c r="J106" i="1"/>
  <c r="I106" i="1"/>
  <c r="H106" i="1"/>
  <c r="G105" i="1"/>
  <c r="G104" i="1"/>
  <c r="J101" i="1"/>
  <c r="I101" i="1"/>
  <c r="H101" i="1"/>
  <c r="G100" i="1"/>
  <c r="G99" i="1"/>
  <c r="J96" i="1"/>
  <c r="I96" i="1"/>
  <c r="H96" i="1"/>
  <c r="G95" i="1"/>
  <c r="G94" i="1"/>
  <c r="J91" i="1"/>
  <c r="I91" i="1"/>
  <c r="H91" i="1"/>
  <c r="G90" i="1"/>
  <c r="G89" i="1"/>
  <c r="J86" i="1"/>
  <c r="I86" i="1"/>
  <c r="H86" i="1"/>
  <c r="G85" i="1"/>
  <c r="G84" i="1"/>
  <c r="J81" i="1"/>
  <c r="I81" i="1"/>
  <c r="H81" i="1"/>
  <c r="G80" i="1"/>
  <c r="G79" i="1"/>
  <c r="J76" i="1"/>
  <c r="I76" i="1"/>
  <c r="H76" i="1"/>
  <c r="G75" i="1"/>
  <c r="G74" i="1"/>
  <c r="J71" i="1"/>
  <c r="I71" i="1"/>
  <c r="H71" i="1"/>
  <c r="J70" i="1"/>
  <c r="I70" i="1"/>
  <c r="H70" i="1"/>
  <c r="K66" i="1" s="1"/>
  <c r="J69" i="1"/>
  <c r="I69" i="1"/>
  <c r="H69" i="1"/>
  <c r="G65" i="1"/>
  <c r="G64" i="1"/>
  <c r="J61" i="1"/>
  <c r="I61" i="1"/>
  <c r="H61" i="1"/>
  <c r="G60" i="1"/>
  <c r="G59" i="1"/>
  <c r="J56" i="1"/>
  <c r="I56" i="1"/>
  <c r="H56" i="1"/>
  <c r="G55" i="1"/>
  <c r="G54" i="1"/>
  <c r="J51" i="1"/>
  <c r="I51" i="1"/>
  <c r="H51" i="1"/>
  <c r="G50" i="1"/>
  <c r="G49" i="1"/>
  <c r="J46" i="1"/>
  <c r="I46" i="1"/>
  <c r="H46" i="1"/>
  <c r="J45" i="1"/>
  <c r="I45" i="1"/>
  <c r="H45" i="1"/>
  <c r="K41" i="1" s="1"/>
  <c r="J44" i="1"/>
  <c r="I44" i="1"/>
  <c r="H44" i="1"/>
  <c r="G40" i="1"/>
  <c r="G39" i="1"/>
  <c r="J36" i="1"/>
  <c r="J31" i="1" s="1"/>
  <c r="I36" i="1"/>
  <c r="I31" i="1" s="1"/>
  <c r="H36" i="1"/>
  <c r="H31" i="1" s="1"/>
  <c r="J35" i="1"/>
  <c r="I35" i="1"/>
  <c r="H35" i="1"/>
  <c r="K31" i="1" s="1"/>
  <c r="J34" i="1"/>
  <c r="I34" i="1"/>
  <c r="H34" i="1"/>
  <c r="G30" i="1"/>
  <c r="G29" i="1"/>
  <c r="J26" i="1"/>
  <c r="I26" i="1"/>
  <c r="H26" i="1"/>
  <c r="G25" i="1"/>
  <c r="G24" i="1"/>
  <c r="J21" i="1"/>
  <c r="I21" i="1"/>
  <c r="H21" i="1"/>
  <c r="J20" i="1"/>
  <c r="I20" i="1"/>
  <c r="H20" i="1"/>
  <c r="L16" i="1" s="1"/>
  <c r="J19" i="1"/>
  <c r="I19" i="1"/>
  <c r="H19" i="1"/>
  <c r="L31" i="1" l="1"/>
  <c r="G379" i="1"/>
  <c r="G380" i="1"/>
  <c r="G216" i="1"/>
  <c r="G226" i="1"/>
  <c r="H231" i="1"/>
  <c r="G241" i="1"/>
  <c r="G36" i="1"/>
  <c r="G81" i="1"/>
  <c r="L211" i="1"/>
  <c r="G126" i="1"/>
  <c r="J16" i="1"/>
  <c r="G61" i="1"/>
  <c r="G96" i="1"/>
  <c r="I16" i="1"/>
  <c r="G181" i="1"/>
  <c r="G201" i="1"/>
  <c r="G224" i="1"/>
  <c r="G236" i="1"/>
  <c r="I41" i="1"/>
  <c r="L231" i="1"/>
  <c r="G151" i="1"/>
  <c r="G171" i="1"/>
  <c r="G186" i="1"/>
  <c r="H66" i="1"/>
  <c r="K16" i="1"/>
  <c r="G141" i="1"/>
  <c r="G26" i="1"/>
  <c r="G56" i="1"/>
  <c r="G101" i="1"/>
  <c r="G106" i="1"/>
  <c r="G161" i="1"/>
  <c r="G191" i="1"/>
  <c r="G206" i="1"/>
  <c r="G214" i="1"/>
  <c r="L66" i="1"/>
  <c r="G320" i="1"/>
  <c r="G331" i="1"/>
  <c r="G351" i="1"/>
  <c r="G369" i="1"/>
  <c r="I14" i="1"/>
  <c r="G21" i="1"/>
  <c r="J14" i="1"/>
  <c r="H41" i="1"/>
  <c r="G46" i="1"/>
  <c r="J41" i="1"/>
  <c r="G71" i="1"/>
  <c r="G76" i="1"/>
  <c r="G91" i="1"/>
  <c r="G111" i="1"/>
  <c r="G131" i="1"/>
  <c r="G146" i="1"/>
  <c r="G166" i="1"/>
  <c r="G309" i="1"/>
  <c r="K376" i="1"/>
  <c r="G45" i="1"/>
  <c r="G86" i="1"/>
  <c r="G121" i="1"/>
  <c r="G136" i="1"/>
  <c r="G176" i="1"/>
  <c r="G235" i="1"/>
  <c r="G269" i="1"/>
  <c r="G280" i="1"/>
  <c r="G291" i="1"/>
  <c r="I346" i="1"/>
  <c r="G356" i="1"/>
  <c r="G35" i="1"/>
  <c r="G215" i="1"/>
  <c r="G234" i="1"/>
  <c r="G231" i="1" s="1"/>
  <c r="G279" i="1"/>
  <c r="G311" i="1"/>
  <c r="G349" i="1"/>
  <c r="J346" i="1"/>
  <c r="G371" i="1"/>
  <c r="L41" i="1"/>
  <c r="J15" i="1"/>
  <c r="G19" i="1"/>
  <c r="G20" i="1"/>
  <c r="G69" i="1"/>
  <c r="I66" i="1"/>
  <c r="G116" i="1"/>
  <c r="J66" i="1"/>
  <c r="G156" i="1"/>
  <c r="G196" i="1"/>
  <c r="G225" i="1"/>
  <c r="J231" i="1"/>
  <c r="I231" i="1"/>
  <c r="G251" i="1"/>
  <c r="G271" i="1"/>
  <c r="I15" i="1"/>
  <c r="G34" i="1"/>
  <c r="G44" i="1"/>
  <c r="K221" i="1"/>
  <c r="G250" i="1"/>
  <c r="G261" i="1"/>
  <c r="G290" i="1"/>
  <c r="G301" i="1"/>
  <c r="G319" i="1"/>
  <c r="G330" i="1"/>
  <c r="G341" i="1"/>
  <c r="G361" i="1"/>
  <c r="H16" i="1"/>
  <c r="L221" i="1"/>
  <c r="G249" i="1"/>
  <c r="G260" i="1"/>
  <c r="G289" i="1"/>
  <c r="G300" i="1"/>
  <c r="G329" i="1"/>
  <c r="G340" i="1"/>
  <c r="H346" i="1"/>
  <c r="H14" i="1"/>
  <c r="G51" i="1"/>
  <c r="G70" i="1"/>
  <c r="G259" i="1"/>
  <c r="G270" i="1"/>
  <c r="G281" i="1"/>
  <c r="G299" i="1"/>
  <c r="G310" i="1"/>
  <c r="G306" i="1" s="1"/>
  <c r="G321" i="1"/>
  <c r="G339" i="1"/>
  <c r="G350" i="1"/>
  <c r="G370" i="1"/>
  <c r="G381" i="1"/>
  <c r="H15" i="1"/>
  <c r="L246" i="1"/>
  <c r="L256" i="1"/>
  <c r="L266" i="1"/>
  <c r="L276" i="1"/>
  <c r="L286" i="1"/>
  <c r="L296" i="1"/>
  <c r="L306" i="1"/>
  <c r="L316" i="1"/>
  <c r="L326" i="1"/>
  <c r="L336" i="1"/>
  <c r="L346" i="1"/>
  <c r="L366" i="1"/>
  <c r="L376" i="1"/>
  <c r="G376" i="1" l="1"/>
  <c r="G246" i="1"/>
  <c r="G316" i="1"/>
  <c r="J11" i="1"/>
  <c r="G221" i="1"/>
  <c r="G16" i="1"/>
  <c r="G266" i="1"/>
  <c r="G276" i="1"/>
  <c r="H11" i="1"/>
  <c r="G296" i="1"/>
  <c r="G66" i="1"/>
  <c r="G366" i="1"/>
  <c r="G14" i="1"/>
  <c r="G31" i="1"/>
  <c r="I11" i="1"/>
  <c r="G346" i="1"/>
  <c r="G211" i="1"/>
  <c r="G326" i="1"/>
  <c r="G286" i="1"/>
  <c r="G41" i="1"/>
  <c r="G256" i="1"/>
  <c r="G336" i="1"/>
  <c r="L11" i="1"/>
  <c r="K11" i="1"/>
  <c r="G15" i="1"/>
  <c r="G11" i="1" l="1"/>
</calcChain>
</file>

<file path=xl/sharedStrings.xml><?xml version="1.0" encoding="utf-8"?>
<sst xmlns="http://schemas.openxmlformats.org/spreadsheetml/2006/main" count="569" uniqueCount="131">
  <si>
    <t>№</t>
  </si>
  <si>
    <t>Объектная характеристика</t>
  </si>
  <si>
    <t>Финансово-экономическая характеристика</t>
  </si>
  <si>
    <t>Муниципальное образование</t>
  </si>
  <si>
    <t>Наименование объекта</t>
  </si>
  <si>
    <t xml:space="preserve">Форма собственности на объект </t>
  </si>
  <si>
    <t xml:space="preserve">Вид работ по объекту 
</t>
  </si>
  <si>
    <t>Предельная (плановая) стоимость работ</t>
  </si>
  <si>
    <t>в том числе:</t>
  </si>
  <si>
    <t>Позиция объекта в рейтинге по показателю бюджетной эффектив-ности</t>
  </si>
  <si>
    <t>федеральный  бюджет</t>
  </si>
  <si>
    <t>тыс. руб.</t>
  </si>
  <si>
    <t>тыс. руб/%</t>
  </si>
  <si>
    <r>
      <t xml:space="preserve">Характеристика объектов Региональной программы по повышению качества водоснабжения </t>
    </r>
    <r>
      <rPr>
        <b/>
        <sz val="14"/>
        <color theme="1"/>
        <rFont val="Times New Roman"/>
        <family val="1"/>
        <charset val="204"/>
      </rPr>
      <t xml:space="preserve">на территории Новосибирской области на период с 2019 по 2024 год </t>
    </r>
  </si>
  <si>
    <t>ПРИЛОЖЕНИЕ № 1 
к постановлению Правительства Новосибирской области  от_______№______</t>
  </si>
  <si>
    <t>Применяемые сокращения:</t>
  </si>
  <si>
    <t>ПД – подготовка проектной документации;</t>
  </si>
  <si>
    <t>«ПРИЛОЖЕНИЕ № 1 
к Региональной программе по повышению качества водоснабжения на территории Новосибирской области 
на период с 2019 по 2024 год</t>
  </si>
  <si>
    <t>ВС – водопроводная станция;</t>
  </si>
  <si>
    <t>Д – диаметр;</t>
  </si>
  <si>
    <t>НФС – насосно-фильтровальная станция;</t>
  </si>
  <si>
    <t>СМР – строительно-монтажные работы;</t>
  </si>
  <si>
    <t>ул. – улица.».</t>
  </si>
  <si>
    <t>Значение показателя эффективности использования бюджетных средств</t>
  </si>
  <si>
    <t>г. – город;</t>
  </si>
  <si>
    <t>р.п. – рабочий поселок;</t>
  </si>
  <si>
    <t>консолиди-рованный бюджет субъекта РФ</t>
  </si>
  <si>
    <t>внебюджетные средства</t>
  </si>
  <si>
    <t>ИТОГО по Новосибирской области:</t>
  </si>
  <si>
    <t xml:space="preserve">Общая стоимость объекта, в том числе: </t>
  </si>
  <si>
    <t>ПД</t>
  </si>
  <si>
    <t>СМР</t>
  </si>
  <si>
    <t>Барабинский муниципальный район</t>
  </si>
  <si>
    <t>Водозаборная скважина с модульной установкой водоподготовки по ул. Партизанская, 39г. Барабинск, Новосибирской области</t>
  </si>
  <si>
    <t>Муниципальная собственность</t>
  </si>
  <si>
    <t>Строительство</t>
  </si>
  <si>
    <t>-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</si>
  <si>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</si>
  <si>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Венгеровский муниципальный район</t>
  </si>
  <si>
    <t>Реконструкция системы водоснабжения в  селе Венгерово Венгеровского района Новосибирской области</t>
  </si>
  <si>
    <t>Реконструкция</t>
  </si>
  <si>
    <t>Город Бердск</t>
  </si>
  <si>
    <t>Водоснабжение г. Бердска. Водовод II-го подъема</t>
  </si>
  <si>
    <t>Модернизация водопровода в микрорайоне «Северный»</t>
  </si>
  <si>
    <t>Модернизация</t>
  </si>
  <si>
    <t>Модернизация НФС-1</t>
  </si>
  <si>
    <t>Модернизация НФС-2</t>
  </si>
  <si>
    <t>Город Новосибирск</t>
  </si>
  <si>
    <t>Модернизация объекта: «Насосная станция Кировского участка НФС-1»</t>
  </si>
  <si>
    <t>Модернизация объекта: «Насосная станция пятого подъема НФС-3»</t>
  </si>
  <si>
    <t>Реконструкция водопровода от ул. Шевченко до путепровода через улицу Октябрьская магистраль  Д 500 мм протяженностью 0,28 км</t>
  </si>
  <si>
    <t>Реконструкция и строительство объектов цеха ВС-1</t>
  </si>
  <si>
    <t>Реконструкция и строительство объектов цеха ВС-2</t>
  </si>
  <si>
    <t>Реконструкция и строительство объектов цеха ВС-3</t>
  </si>
  <si>
    <t>Реконструкция и строительство объектов цеха НФС-1</t>
  </si>
  <si>
    <t>Реконструкция и строительство объектов цеха НФС-3</t>
  </si>
  <si>
    <t>Реконструкция и строительство объектов цеха НФС-5</t>
  </si>
  <si>
    <t>Строительство водовода 2Д600 мм вдоль Северного объезда, протяженность 3,8 км</t>
  </si>
  <si>
    <t>Строительство водовода верхней зоны Д 1000 мм  для обеспечения водоснабжения жилого района «Родники»,  строительство участка водовода Д 1000 мм протяженностью 2,7 км ул. Н.Заря - ул. Писемского - ТЭЦ-4</t>
  </si>
  <si>
    <t>Строительство водовода Д 500 мм протяженностью 0,54 км для объекта «Многофункциональная ледовая арена по ул. Немировича-Данченко в г. Новосибирске»</t>
  </si>
  <si>
    <t>Строительство водовода Д 800 мм протяженностью 2,12 км от площадки контр-резервуаров до Северного объезда</t>
  </si>
  <si>
    <t>Строительство водовода Д 800 мм протяженностью 2,96 км от ТЭЦ-4 до площадки контр-резервуаров</t>
  </si>
  <si>
    <t>Строительство водоводов на площадке малоэтажной застройки по ул. Полякова Д 300 мм протяженностью 2,4 км и Д 200 мм протяженностью 2,3 км</t>
  </si>
  <si>
    <t>Строительство водопровода по ул. Богдана Хмельницкого  Д 800 мм протяженностью 1,0 км</t>
  </si>
  <si>
    <t>Строительство магистрального водовода Д 1000 мм протяженностью 2,1 км от сборного коллектора УФО НФС-1 до перемычки в створе 7-го Гранатового переулка с устройством камеры переключений</t>
  </si>
  <si>
    <t>Строительство объекта: «Водовод Д 1000 мм и узел переключений от насосной станции второго подъема НФС-5 до водовода Стрелочного завода»</t>
  </si>
  <si>
    <t>Строительство объекта: «Водовод Д 300 мм  по ул. Троллейная от ул. Вертковская до ул. Плахотного»</t>
  </si>
  <si>
    <t>Строительство объекта: «Водовод Д400 мм по ул. Декоративный питомник и повысительная насосная станция»</t>
  </si>
  <si>
    <t>Строительство объекта: «Водовод Д 500 мм от насосной станции третьего подъема Советского участка НФС-1  до ул. Гидромонтажная»</t>
  </si>
  <si>
    <t>Строительство объекта: «Водовод Д 800 мм по ул. Жуковского от ул. Дмитрия Донского до ул. Красногорская»</t>
  </si>
  <si>
    <t>Строительство объекта: «Водовод  Д 800 мм по ул. Лескова-Белинского от ул. Добролюбова до ул. Маковского»</t>
  </si>
  <si>
    <t>Строительство объекта: «Водовод Д 800мм  по ул. Троллейная от ул. Связистов до ул. Немировича-Данченко»</t>
  </si>
  <si>
    <t>Строительство объекта: «Водовод по ул. Фрунзе от ул. Селезнева до ул. Кошурникова»</t>
  </si>
  <si>
    <t>Строительство объекта: «Участок водовода нижней зоны Д 800 мм от ул. 1905 года до ул. Железнодорожная»</t>
  </si>
  <si>
    <t>Строительство повысительной насосной станции «Садовая» и резервуаров чистой воды</t>
  </si>
  <si>
    <t>Строительство узла переключений и регулирования на водоводах верхней зоны в районе ул. Пролетарская</t>
  </si>
  <si>
    <t>Город Обь</t>
  </si>
  <si>
    <t>Магистральный водовод г. Обь Ду500мм протяженностью 6,67 км.</t>
  </si>
  <si>
    <t>Карасукский муниципальный район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</si>
  <si>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</si>
  <si>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Каргатский муниципальный район</t>
  </si>
  <si>
    <t>Водозаборная скважина в г. Каргат Каргатского района Новосибирской области</t>
  </si>
  <si>
    <t>Строительство комплекса объектов по водоочистке и водоподготовке в  городе Каргате Новосибирской области</t>
  </si>
  <si>
    <t>Колыванский муниципальный район</t>
  </si>
  <si>
    <t>Станция химводоочистки в р.п. Колывань Колыванского района Новосибирской области</t>
  </si>
  <si>
    <t>Коченевский муниципальный район</t>
  </si>
  <si>
    <t>Строительство комплекса объектов по водоочистке и водоподготовке в  рабочем поселке Коченево Новосибирской области</t>
  </si>
  <si>
    <t>Краснозерский муниципальный район</t>
  </si>
  <si>
    <t>Строительство комплекса объектов по водоочистке и водоподготовке в  рабочем поселке Краснозерское Новосибирской области</t>
  </si>
  <si>
    <t>Куйбышевский муниципальный район</t>
  </si>
  <si>
    <t>Реконструкция насосно-фильтровальной станции г. Куйбышев.II этап. Корректировка</t>
  </si>
  <si>
    <t>Купинский муниципальный район</t>
  </si>
  <si>
    <t>Строительство водозаборной скважины и модульной станции водоподготовки по ул. Куйбышева в г. Купино Купинского района Новосибирской области</t>
  </si>
  <si>
    <t>Кыштовский муниципальный район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</si>
  <si>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</si>
  <si>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Маслянинский муниципальный район</t>
  </si>
  <si>
    <t>Реконструкция водозабора  в рабочем поселке Маслянино Маслянинского района Новосибирской области</t>
  </si>
  <si>
    <t>Ордынский муниципальный район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</si>
  <si>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</si>
  <si>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Сузунский муниципальный район</t>
  </si>
  <si>
    <t>Строительство установок водоподготовки в рабочем поселке Сузун Сузунского района Новосибирской области</t>
  </si>
  <si>
    <t>Татарский муниципальный район</t>
  </si>
  <si>
    <t>Строительство комплекса объектов системы водоснабжения в городе Татарске Татарского района Новосибирской области</t>
  </si>
  <si>
    <t>Тогучинский муниципальный район</t>
  </si>
  <si>
    <t>Строительство модульной водоподготовки по ул. Дзержинского в г. Тогучине Тогучинского района Новосибирской области</t>
  </si>
  <si>
    <t>Строительство модульной водоподготовки по ул.Строительная в г. Тогучин Тогучинского района Новосибирской области</t>
  </si>
  <si>
    <t>Строительство станции химической водоочистки по ул. Заводская в г. Тогучине Тогучинского района Новосибирской области</t>
  </si>
  <si>
    <t>Усть-Таркский муниципальный район</t>
  </si>
  <si>
    <t>Строительство системы водоочистки в селе Усть-Тарка Усть-Таркского района Новосибирской области</t>
  </si>
  <si>
    <t>Черепановский муниципальный район</t>
  </si>
  <si>
    <t>Реконструкция системы водоснабжения города Черепаново Черепановского района Новосибирской области. Реконструкция участка водовода Безменово-Черепановоот насосной станции III подъема до камеры № 17 Черепановского района Новосибирской области</t>
  </si>
  <si>
    <t>ИТОГО  по муниципальному району  "Барабинский муниципальный район":</t>
  </si>
  <si>
    <t>ИТОГО  по муниципальному району "Венгеровский муниципальный район":</t>
  </si>
  <si>
    <t>ИТОГО  по городскому округу "Город Бердск":</t>
  </si>
  <si>
    <t>ИТОГО  по городскому округу "Город Новосибирск":</t>
  </si>
  <si>
    <t>ИТОГО  по городскому округу "Город Обь":</t>
  </si>
  <si>
    <t>ИТОГО  по муниципальному району "Карасукский муниципальный район":</t>
  </si>
  <si>
    <t>ИТОГО  по муниципальному району  "Каргатский муниципальный район":</t>
  </si>
  <si>
    <t>ИТОГО  по муниципальному району "Колыванский муниципальный район":</t>
  </si>
  <si>
    <t>ИТОГО  по муниципальному району "Коченевский муниципальный район":</t>
  </si>
  <si>
    <t>ИТОГО  по муниципальному району "Краснозерский муниципальный район":</t>
  </si>
  <si>
    <t>ИТОГО  по муниципальному району "Куйбышевский муниципальный район":</t>
  </si>
  <si>
    <t>ИТОГО  по муниципальному району  "Купинский муниципальный район":</t>
  </si>
  <si>
    <t>ИТОГО  по муниципальному району "Кыштовский муниципальный район":</t>
  </si>
  <si>
    <t>ИТОГО  по муниципальному району "Маслянинский муниципальный район":</t>
  </si>
  <si>
    <t>ИТОГО  по муниципальному району "Ордынский муниципальный район":</t>
  </si>
  <si>
    <t>ИТОГО  по муниципальному району  "Сузунский муниципальный район":</t>
  </si>
  <si>
    <t>ИТОГО  по муниципальному району "Татарский муниципальный район":</t>
  </si>
  <si>
    <t>ИТОГО  по муниципальному району  "Тогучинский муниципальный район":</t>
  </si>
  <si>
    <t>ИТОГО  по муниципальному району "Усть-Таркский муниципальный район":</t>
  </si>
  <si>
    <t>ИТОГО  по муниципальному району "Черепановский муниципальный район":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</si>
</sst>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1" fillId="2" borderId="0" xfId="0" applyFont="1" applyFill="1"/>
    <xf numFmtId="0" fontId="1" fillId="2" borderId="0" xfId="0" applyFont="1" applyFill="1"/>
    <xf numFmtId="0" fontId="5" fillId="0" borderId="0" xfId="0" applyFont="1" applyAlignment="1">
      <alignment vertical="center" wrapText="1"/>
    </xf>
    <xf numFmtId="0" fontId="1" fillId="2" borderId="2" xfId="0" applyFont="1" applyFill="1" applyBorder="1"/>
    <xf numFmtId="2" fontId="0" fillId="2" borderId="0" xfId="0" applyNumberFormat="1" applyFill="1"/>
    <xf numFmtId="0" fontId="6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top" wrapText="1"/>
      <protection locked="0"/>
    </xf>
    <xf numFmtId="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3" fontId="6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N396"/>
  <sheetViews>
    <sheetView tabSelected="1" topLeftCell="A3" workbookViewId="0">
      <selection activeCell="AML12" sqref="AML12"/>
    </sheetView>
  </sheetViews>
  <sheetFormatPr defaultRowHeight="15.75" x14ac:dyDescent="0.25"/>
  <cols>
    <col min="1" max="1" width="5.7109375" style="1" customWidth="1"/>
    <col min="2" max="2" width="20.7109375" style="1" customWidth="1"/>
    <col min="3" max="3" width="38.85546875" style="1" customWidth="1"/>
    <col min="4" max="4" width="21.7109375" style="1" customWidth="1"/>
    <col min="5" max="5" width="20.28515625" style="1" customWidth="1"/>
    <col min="6" max="6" width="17" style="1" customWidth="1"/>
    <col min="7" max="7" width="15.85546875" style="1" customWidth="1"/>
    <col min="8" max="8" width="16.7109375" style="1" customWidth="1"/>
    <col min="9" max="9" width="14.85546875" style="1" customWidth="1"/>
    <col min="10" max="10" width="15" style="1" customWidth="1"/>
    <col min="11" max="11" width="19.5703125" style="1" customWidth="1"/>
    <col min="12" max="12" width="14.42578125" style="1" customWidth="1"/>
    <col min="13" max="13" width="2.85546875" style="1" customWidth="1"/>
    <col min="14" max="1023" width="8.5703125" style="1" hidden="1" customWidth="1"/>
    <col min="1024" max="1025" width="9.140625" hidden="1" customWidth="1"/>
    <col min="1026" max="1026" width="10.5703125" bestFit="1" customWidth="1"/>
    <col min="1027" max="1027" width="9.5703125" bestFit="1" customWidth="1"/>
    <col min="1028" max="1028" width="10.5703125" bestFit="1" customWidth="1"/>
  </cols>
  <sheetData>
    <row r="1" spans="1:1023 1026:1028" ht="90" customHeight="1" x14ac:dyDescent="0.3">
      <c r="A1" s="2"/>
      <c r="B1" s="2"/>
      <c r="C1" s="2"/>
      <c r="D1" s="2"/>
      <c r="E1" s="2"/>
      <c r="F1" s="2"/>
      <c r="G1" s="2"/>
      <c r="H1" s="2"/>
      <c r="I1" s="17" t="s">
        <v>14</v>
      </c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 1026:1028" ht="128.25" customHeight="1" x14ac:dyDescent="0.3">
      <c r="B2" s="19"/>
      <c r="C2" s="19"/>
      <c r="D2" s="19"/>
      <c r="E2" s="19"/>
      <c r="F2" s="19"/>
      <c r="G2" s="19"/>
      <c r="H2" s="19"/>
      <c r="I2" s="17" t="s">
        <v>17</v>
      </c>
      <c r="J2" s="18"/>
      <c r="K2" s="18"/>
      <c r="L2" s="18"/>
    </row>
    <row r="3" spans="1:1023 1026:1028" ht="18" customHeight="1" x14ac:dyDescent="0.25"/>
    <row r="4" spans="1:1023 1026:1028" ht="54" customHeight="1" x14ac:dyDescent="0.25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023 1026:1028" ht="18" customHeight="1" x14ac:dyDescent="0.25"/>
    <row r="6" spans="1:1023 1026:1028" ht="26.25" customHeight="1" x14ac:dyDescent="0.25">
      <c r="A6" s="12" t="s">
        <v>0</v>
      </c>
      <c r="B6" s="12" t="s">
        <v>1</v>
      </c>
      <c r="C6" s="12"/>
      <c r="D6" s="12"/>
      <c r="E6" s="12"/>
      <c r="F6" s="12" t="s">
        <v>2</v>
      </c>
      <c r="G6" s="12"/>
      <c r="H6" s="12"/>
      <c r="I6" s="12"/>
      <c r="J6" s="12"/>
      <c r="K6" s="12"/>
      <c r="L6" s="12"/>
    </row>
    <row r="7" spans="1:1023 1026:1028" ht="24" customHeight="1" x14ac:dyDescent="0.25">
      <c r="A7" s="12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/>
      <c r="H7" s="12" t="s">
        <v>8</v>
      </c>
      <c r="I7" s="12"/>
      <c r="J7" s="12"/>
      <c r="K7" s="12" t="s">
        <v>23</v>
      </c>
      <c r="L7" s="12" t="s">
        <v>9</v>
      </c>
    </row>
    <row r="8" spans="1:1023 1026:1028" ht="125.25" customHeight="1" x14ac:dyDescent="0.25">
      <c r="A8" s="12"/>
      <c r="B8" s="12"/>
      <c r="C8" s="12"/>
      <c r="D8" s="12"/>
      <c r="E8" s="12"/>
      <c r="F8" s="12"/>
      <c r="G8" s="12"/>
      <c r="H8" s="6" t="s">
        <v>10</v>
      </c>
      <c r="I8" s="6" t="s">
        <v>26</v>
      </c>
      <c r="J8" s="6" t="s">
        <v>27</v>
      </c>
      <c r="K8" s="12"/>
      <c r="L8" s="12"/>
    </row>
    <row r="9" spans="1:1023 1026:1028" ht="21" customHeight="1" x14ac:dyDescent="0.25">
      <c r="A9" s="12"/>
      <c r="B9" s="12"/>
      <c r="C9" s="12"/>
      <c r="D9" s="12"/>
      <c r="E9" s="12"/>
      <c r="F9" s="12" t="s">
        <v>11</v>
      </c>
      <c r="G9" s="12"/>
      <c r="H9" s="6" t="s">
        <v>11</v>
      </c>
      <c r="I9" s="6" t="s">
        <v>11</v>
      </c>
      <c r="J9" s="6" t="s">
        <v>11</v>
      </c>
      <c r="K9" s="6" t="s">
        <v>12</v>
      </c>
      <c r="L9" s="6"/>
    </row>
    <row r="10" spans="1:1023 1026:1028" ht="23.25" customHeight="1" x14ac:dyDescent="0.2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</row>
    <row r="11" spans="1:1023 1026:1028" ht="18.2" customHeight="1" x14ac:dyDescent="0.25">
      <c r="A11" s="16" t="s">
        <v>28</v>
      </c>
      <c r="B11" s="16"/>
      <c r="C11" s="16"/>
      <c r="D11" s="16"/>
      <c r="E11" s="16"/>
      <c r="F11" s="12" t="s">
        <v>29</v>
      </c>
      <c r="G11" s="10">
        <f>SUM(G14:G15)</f>
        <v>6321283.3109999998</v>
      </c>
      <c r="H11" s="10">
        <f>SUM(H16,H31,H41,H66,H211,H221,H231,H246,H256,H266,H276,H286,H296,H306,H316,H326,H336,H346,H366,H376)</f>
        <v>3006499.2999999993</v>
      </c>
      <c r="I11" s="10">
        <f>SUM(I16,I31,I41,I66,I211,I221,I231,I246,I256,I266,I276,I286,I296,I306,I316,I326,I336,I346,I366,I376)</f>
        <v>325162.31100000005</v>
      </c>
      <c r="J11" s="10">
        <f>SUM(J16,J31,J41,J66,J211,J221,J231,J246,J256,J266,J276,J286,J296,J306,J316,J326,J336,J346,J366,J376)</f>
        <v>2989621.7</v>
      </c>
      <c r="K11" s="12" t="str">
        <f>IF(H15=0,"-","")</f>
        <v/>
      </c>
      <c r="L11" s="12" t="str">
        <f>IF(H15=0,"-","")</f>
        <v/>
      </c>
      <c r="AML11" s="5"/>
      <c r="AMM11" s="5"/>
      <c r="AMN11" s="5"/>
    </row>
    <row r="12" spans="1:1023 1026:1028" ht="18.2" customHeight="1" x14ac:dyDescent="0.25">
      <c r="A12" s="16"/>
      <c r="B12" s="16"/>
      <c r="C12" s="16"/>
      <c r="D12" s="16"/>
      <c r="E12" s="16"/>
      <c r="F12" s="12"/>
      <c r="G12" s="10"/>
      <c r="H12" s="10"/>
      <c r="I12" s="10"/>
      <c r="J12" s="10"/>
      <c r="K12" s="12"/>
      <c r="L12" s="12"/>
      <c r="AML12" s="5"/>
      <c r="AMM12" s="5"/>
      <c r="AMN12" s="5"/>
    </row>
    <row r="13" spans="1:1023 1026:1028" ht="36.75" customHeight="1" x14ac:dyDescent="0.25">
      <c r="A13" s="16"/>
      <c r="B13" s="16"/>
      <c r="C13" s="16"/>
      <c r="D13" s="16"/>
      <c r="E13" s="16"/>
      <c r="F13" s="12"/>
      <c r="G13" s="10"/>
      <c r="H13" s="10"/>
      <c r="I13" s="10"/>
      <c r="J13" s="10"/>
      <c r="K13" s="12"/>
      <c r="L13" s="12"/>
      <c r="AML13" s="5"/>
      <c r="AMM13" s="5"/>
      <c r="AMN13" s="5"/>
    </row>
    <row r="14" spans="1:1023 1026:1028" ht="23.25" customHeight="1" x14ac:dyDescent="0.25">
      <c r="A14" s="16"/>
      <c r="B14" s="16"/>
      <c r="C14" s="16"/>
      <c r="D14" s="16"/>
      <c r="E14" s="16"/>
      <c r="F14" s="8" t="s">
        <v>30</v>
      </c>
      <c r="G14" s="7">
        <f>SUM(H14:J14)</f>
        <v>275731.61342000001</v>
      </c>
      <c r="H14" s="7">
        <f t="shared" ref="H14:J15" si="0">SUM(H19,H34,H44,H69,H214,H224,H234,H249,H259,H269,H279,H289,H299,H309,H319,H329,H339,H349,H369,H379)</f>
        <v>0</v>
      </c>
      <c r="I14" s="7">
        <f t="shared" si="0"/>
        <v>125637.61341999999</v>
      </c>
      <c r="J14" s="7">
        <f t="shared" si="0"/>
        <v>150094</v>
      </c>
      <c r="K14" s="12"/>
      <c r="L14" s="12"/>
      <c r="AML14" s="5"/>
      <c r="AMM14" s="5"/>
      <c r="AMN14" s="5"/>
    </row>
    <row r="15" spans="1:1023 1026:1028" ht="23.25" customHeight="1" x14ac:dyDescent="0.25">
      <c r="A15" s="16"/>
      <c r="B15" s="16"/>
      <c r="C15" s="16"/>
      <c r="D15" s="16"/>
      <c r="E15" s="16"/>
      <c r="F15" s="8" t="s">
        <v>31</v>
      </c>
      <c r="G15" s="7">
        <f>SUM(H15:J15)</f>
        <v>6045551.6975799995</v>
      </c>
      <c r="H15" s="7">
        <f t="shared" si="0"/>
        <v>3006499.2999999993</v>
      </c>
      <c r="I15" s="7">
        <f t="shared" si="0"/>
        <v>199524.69758000004</v>
      </c>
      <c r="J15" s="7">
        <f t="shared" si="0"/>
        <v>2839527.7</v>
      </c>
      <c r="K15" s="12"/>
      <c r="L15" s="12"/>
      <c r="AML15" s="5"/>
      <c r="AMM15" s="5"/>
      <c r="AMN15" s="5"/>
    </row>
    <row r="16" spans="1:1023 1026:1028" ht="18.2" customHeight="1" x14ac:dyDescent="0.25">
      <c r="A16" s="16" t="s">
        <v>111</v>
      </c>
      <c r="B16" s="16"/>
      <c r="C16" s="16"/>
      <c r="D16" s="16"/>
      <c r="E16" s="16"/>
      <c r="F16" s="12" t="s">
        <v>29</v>
      </c>
      <c r="G16" s="10">
        <f>SUM(G19:G20)</f>
        <v>479905.43652999995</v>
      </c>
      <c r="H16" s="10">
        <f>SUM(H21,H26)</f>
        <v>411652.8</v>
      </c>
      <c r="I16" s="10">
        <f>SUM(I21,I26)</f>
        <v>68252.636530000003</v>
      </c>
      <c r="J16" s="10">
        <f>SUM(J21,J26)</f>
        <v>0</v>
      </c>
      <c r="K16" s="12" t="str">
        <f>IF(H20=0,"-","")</f>
        <v/>
      </c>
      <c r="L16" s="12" t="str">
        <f>IF(H20=0,"-","")</f>
        <v/>
      </c>
    </row>
    <row r="17" spans="1:12" ht="18.2" customHeight="1" x14ac:dyDescent="0.25">
      <c r="A17" s="16"/>
      <c r="B17" s="16"/>
      <c r="C17" s="16"/>
      <c r="D17" s="16"/>
      <c r="E17" s="16"/>
      <c r="F17" s="12"/>
      <c r="G17" s="10"/>
      <c r="H17" s="10"/>
      <c r="I17" s="10"/>
      <c r="J17" s="10"/>
      <c r="K17" s="12"/>
      <c r="L17" s="12"/>
    </row>
    <row r="18" spans="1:12" ht="37.5" customHeight="1" x14ac:dyDescent="0.25">
      <c r="A18" s="16"/>
      <c r="B18" s="16"/>
      <c r="C18" s="16"/>
      <c r="D18" s="16"/>
      <c r="E18" s="16"/>
      <c r="F18" s="12"/>
      <c r="G18" s="10"/>
      <c r="H18" s="10"/>
      <c r="I18" s="10"/>
      <c r="J18" s="10"/>
      <c r="K18" s="12"/>
      <c r="L18" s="12"/>
    </row>
    <row r="19" spans="1:12" ht="24.75" customHeight="1" x14ac:dyDescent="0.25">
      <c r="A19" s="16"/>
      <c r="B19" s="16"/>
      <c r="C19" s="16"/>
      <c r="D19" s="16"/>
      <c r="E19" s="16"/>
      <c r="F19" s="8" t="s">
        <v>30</v>
      </c>
      <c r="G19" s="7">
        <f>SUM(H19:J19)</f>
        <v>26315.789000000001</v>
      </c>
      <c r="H19" s="7">
        <f t="shared" ref="H19:J20" si="1">SUM(H24,H29)</f>
        <v>0</v>
      </c>
      <c r="I19" s="7">
        <f t="shared" si="1"/>
        <v>26315.789000000001</v>
      </c>
      <c r="J19" s="7">
        <f t="shared" si="1"/>
        <v>0</v>
      </c>
      <c r="K19" s="12"/>
      <c r="L19" s="12"/>
    </row>
    <row r="20" spans="1:12" ht="24.75" customHeight="1" x14ac:dyDescent="0.25">
      <c r="A20" s="16"/>
      <c r="B20" s="16"/>
      <c r="C20" s="16"/>
      <c r="D20" s="16"/>
      <c r="E20" s="16"/>
      <c r="F20" s="8" t="s">
        <v>31</v>
      </c>
      <c r="G20" s="7">
        <f>SUM(H20:J20)</f>
        <v>453589.64752999996</v>
      </c>
      <c r="H20" s="7">
        <f t="shared" si="1"/>
        <v>411652.8</v>
      </c>
      <c r="I20" s="7">
        <f t="shared" si="1"/>
        <v>41936.847529999999</v>
      </c>
      <c r="J20" s="7">
        <f t="shared" si="1"/>
        <v>0</v>
      </c>
      <c r="K20" s="12"/>
      <c r="L20" s="12"/>
    </row>
    <row r="21" spans="1:12" ht="18.2" customHeight="1" x14ac:dyDescent="0.25">
      <c r="A21" s="14">
        <v>1</v>
      </c>
      <c r="B21" s="15" t="s">
        <v>32</v>
      </c>
      <c r="C21" s="15" t="s">
        <v>33</v>
      </c>
      <c r="D21" s="15" t="s">
        <v>34</v>
      </c>
      <c r="E21" s="15" t="s">
        <v>35</v>
      </c>
      <c r="F21" s="12" t="s">
        <v>29</v>
      </c>
      <c r="G21" s="10">
        <f>SUM(G24:G25)</f>
        <v>23069.427530000001</v>
      </c>
      <c r="H21" s="10">
        <f>SUM(H24:H25)</f>
        <v>0</v>
      </c>
      <c r="I21" s="10">
        <f>SUM(I24:I25)</f>
        <v>23069.427530000001</v>
      </c>
      <c r="J21" s="10">
        <f>SUM(J24:J25)</f>
        <v>0</v>
      </c>
      <c r="K21" s="11" t="s">
        <v>36</v>
      </c>
      <c r="L21" s="12" t="s">
        <v>36</v>
      </c>
    </row>
    <row r="22" spans="1:12" ht="18.2" customHeight="1" x14ac:dyDescent="0.25">
      <c r="A22" s="14"/>
      <c r="B22" s="15"/>
      <c r="C22" s="15"/>
      <c r="D22" s="15"/>
      <c r="E22" s="15"/>
      <c r="F22" s="12"/>
      <c r="G22" s="10"/>
      <c r="H22" s="10"/>
      <c r="I22" s="10"/>
      <c r="J22" s="10"/>
      <c r="K22" s="11"/>
      <c r="L22" s="12"/>
    </row>
    <row r="23" spans="1:12" ht="39" customHeight="1" x14ac:dyDescent="0.25">
      <c r="A23" s="14"/>
      <c r="B23" s="15"/>
      <c r="C23" s="15"/>
      <c r="D23" s="15"/>
      <c r="E23" s="15"/>
      <c r="F23" s="12"/>
      <c r="G23" s="10"/>
      <c r="H23" s="10"/>
      <c r="I23" s="10"/>
      <c r="J23" s="10"/>
      <c r="K23" s="11"/>
      <c r="L23" s="12"/>
    </row>
    <row r="24" spans="1:12" ht="18.2" customHeight="1" x14ac:dyDescent="0.25">
      <c r="A24" s="14"/>
      <c r="B24" s="15"/>
      <c r="C24" s="15"/>
      <c r="D24" s="15"/>
      <c r="E24" s="15"/>
      <c r="F24" s="8" t="s">
        <v>30</v>
      </c>
      <c r="G24" s="7">
        <f>SUM(H24:J24)</f>
        <v>0</v>
      </c>
      <c r="H24" s="7">
        <v>0</v>
      </c>
      <c r="I24" s="7">
        <v>0</v>
      </c>
      <c r="J24" s="7">
        <v>0</v>
      </c>
      <c r="K24" s="11"/>
      <c r="L24" s="12"/>
    </row>
    <row r="25" spans="1:12" ht="18.2" customHeight="1" x14ac:dyDescent="0.25">
      <c r="A25" s="14"/>
      <c r="B25" s="15"/>
      <c r="C25" s="15"/>
      <c r="D25" s="15"/>
      <c r="E25" s="15"/>
      <c r="F25" s="8" t="s">
        <v>31</v>
      </c>
      <c r="G25" s="7">
        <f>SUM(H25:J25)</f>
        <v>23069.427530000001</v>
      </c>
      <c r="H25" s="7">
        <v>0</v>
      </c>
      <c r="I25" s="7">
        <v>23069.427530000001</v>
      </c>
      <c r="J25" s="7">
        <v>0</v>
      </c>
      <c r="K25" s="11"/>
      <c r="L25" s="12"/>
    </row>
    <row r="26" spans="1:12" ht="18.2" customHeight="1" x14ac:dyDescent="0.25">
      <c r="A26" s="14">
        <v>2</v>
      </c>
      <c r="B26" s="15" t="s">
        <v>32</v>
      </c>
      <c r="C26" s="15" t="s">
        <v>37</v>
      </c>
      <c r="D26" s="15" t="s">
        <v>34</v>
      </c>
      <c r="E26" s="15" t="s">
        <v>35</v>
      </c>
      <c r="F26" s="12" t="s">
        <v>29</v>
      </c>
      <c r="G26" s="10">
        <f>SUM(G29:G30)</f>
        <v>456836.00899999996</v>
      </c>
      <c r="H26" s="10">
        <f>SUM(H29:H30)</f>
        <v>411652.8</v>
      </c>
      <c r="I26" s="10">
        <f>SUM(I29:I30)</f>
        <v>45183.209000000003</v>
      </c>
      <c r="J26" s="10">
        <f>SUM(J29:J30)</f>
        <v>0</v>
      </c>
      <c r="K26" s="11">
        <v>1414614.43</v>
      </c>
      <c r="L26" s="12">
        <v>15</v>
      </c>
    </row>
    <row r="27" spans="1:12" ht="18.2" customHeight="1" x14ac:dyDescent="0.25">
      <c r="A27" s="14"/>
      <c r="B27" s="15"/>
      <c r="C27" s="15"/>
      <c r="D27" s="15"/>
      <c r="E27" s="15"/>
      <c r="F27" s="12"/>
      <c r="G27" s="10"/>
      <c r="H27" s="10"/>
      <c r="I27" s="10"/>
      <c r="J27" s="10"/>
      <c r="K27" s="11"/>
      <c r="L27" s="12"/>
    </row>
    <row r="28" spans="1:12" ht="39.75" customHeight="1" x14ac:dyDescent="0.25">
      <c r="A28" s="14"/>
      <c r="B28" s="15"/>
      <c r="C28" s="15"/>
      <c r="D28" s="15"/>
      <c r="E28" s="15"/>
      <c r="F28" s="12"/>
      <c r="G28" s="10"/>
      <c r="H28" s="10"/>
      <c r="I28" s="10"/>
      <c r="J28" s="10"/>
      <c r="K28" s="11"/>
      <c r="L28" s="12"/>
    </row>
    <row r="29" spans="1:12" ht="18.2" customHeight="1" x14ac:dyDescent="0.25">
      <c r="A29" s="14"/>
      <c r="B29" s="15"/>
      <c r="C29" s="15"/>
      <c r="D29" s="15"/>
      <c r="E29" s="15"/>
      <c r="F29" s="8" t="s">
        <v>30</v>
      </c>
      <c r="G29" s="7">
        <f>SUM(H29:J29)</f>
        <v>26315.789000000001</v>
      </c>
      <c r="H29" s="7">
        <v>0</v>
      </c>
      <c r="I29" s="7">
        <v>26315.789000000001</v>
      </c>
      <c r="J29" s="7">
        <v>0</v>
      </c>
      <c r="K29" s="11"/>
      <c r="L29" s="12"/>
    </row>
    <row r="30" spans="1:12" ht="18.2" customHeight="1" x14ac:dyDescent="0.25">
      <c r="A30" s="14"/>
      <c r="B30" s="15"/>
      <c r="C30" s="15"/>
      <c r="D30" s="15"/>
      <c r="E30" s="15"/>
      <c r="F30" s="8" t="s">
        <v>31</v>
      </c>
      <c r="G30" s="7">
        <f>SUM(H30:J30)</f>
        <v>430520.22</v>
      </c>
      <c r="H30" s="7">
        <v>411652.8</v>
      </c>
      <c r="I30" s="7">
        <v>18867.419999999998</v>
      </c>
      <c r="J30" s="7">
        <v>0</v>
      </c>
      <c r="K30" s="11"/>
      <c r="L30" s="12"/>
    </row>
    <row r="31" spans="1:12" ht="18.2" customHeight="1" x14ac:dyDescent="0.25">
      <c r="A31" s="16" t="s">
        <v>112</v>
      </c>
      <c r="B31" s="16"/>
      <c r="C31" s="16"/>
      <c r="D31" s="16"/>
      <c r="E31" s="16"/>
      <c r="F31" s="12" t="s">
        <v>29</v>
      </c>
      <c r="G31" s="10">
        <f>SUM(G34:G35)</f>
        <v>184576.21210999999</v>
      </c>
      <c r="H31" s="10">
        <f>SUM(H36)</f>
        <v>168000</v>
      </c>
      <c r="I31" s="10">
        <f>SUM(I36)</f>
        <v>16576.21211</v>
      </c>
      <c r="J31" s="10">
        <f>SUM(J36)</f>
        <v>0</v>
      </c>
      <c r="K31" s="12" t="str">
        <f>IF(H35=0,"-","")</f>
        <v/>
      </c>
      <c r="L31" s="12" t="str">
        <f>IF(H35=0,"-","")</f>
        <v/>
      </c>
    </row>
    <row r="32" spans="1:12" ht="18.2" customHeight="1" x14ac:dyDescent="0.25">
      <c r="A32" s="16"/>
      <c r="B32" s="16"/>
      <c r="C32" s="16"/>
      <c r="D32" s="16"/>
      <c r="E32" s="16"/>
      <c r="F32" s="12"/>
      <c r="G32" s="10"/>
      <c r="H32" s="10"/>
      <c r="I32" s="10"/>
      <c r="J32" s="10"/>
      <c r="K32" s="12"/>
      <c r="L32" s="12"/>
    </row>
    <row r="33" spans="1:12" ht="42.75" customHeight="1" x14ac:dyDescent="0.25">
      <c r="A33" s="16"/>
      <c r="B33" s="16"/>
      <c r="C33" s="16"/>
      <c r="D33" s="16"/>
      <c r="E33" s="16"/>
      <c r="F33" s="12"/>
      <c r="G33" s="10"/>
      <c r="H33" s="10"/>
      <c r="I33" s="10"/>
      <c r="J33" s="10"/>
      <c r="K33" s="12"/>
      <c r="L33" s="12"/>
    </row>
    <row r="34" spans="1:12" ht="18.2" customHeight="1" x14ac:dyDescent="0.25">
      <c r="A34" s="16"/>
      <c r="B34" s="16"/>
      <c r="C34" s="16"/>
      <c r="D34" s="16"/>
      <c r="E34" s="16"/>
      <c r="F34" s="8" t="s">
        <v>30</v>
      </c>
      <c r="G34" s="7">
        <f>SUM(H34:J34)</f>
        <v>8876.2121100000004</v>
      </c>
      <c r="H34" s="7">
        <f t="shared" ref="H34:J35" si="2">SUM(H39)</f>
        <v>0</v>
      </c>
      <c r="I34" s="7">
        <f t="shared" si="2"/>
        <v>8876.2121100000004</v>
      </c>
      <c r="J34" s="7">
        <f t="shared" si="2"/>
        <v>0</v>
      </c>
      <c r="K34" s="12"/>
      <c r="L34" s="12"/>
    </row>
    <row r="35" spans="1:12" ht="18.75" x14ac:dyDescent="0.25">
      <c r="A35" s="16"/>
      <c r="B35" s="16"/>
      <c r="C35" s="16"/>
      <c r="D35" s="16"/>
      <c r="E35" s="16"/>
      <c r="F35" s="8" t="s">
        <v>31</v>
      </c>
      <c r="G35" s="7">
        <f>SUM(H35:J35)</f>
        <v>175700</v>
      </c>
      <c r="H35" s="7">
        <f t="shared" si="2"/>
        <v>168000</v>
      </c>
      <c r="I35" s="7">
        <f t="shared" si="2"/>
        <v>7700</v>
      </c>
      <c r="J35" s="7">
        <f t="shared" si="2"/>
        <v>0</v>
      </c>
      <c r="K35" s="12"/>
      <c r="L35" s="12"/>
    </row>
    <row r="36" spans="1:12" ht="18.2" customHeight="1" x14ac:dyDescent="0.25">
      <c r="A36" s="14">
        <v>1</v>
      </c>
      <c r="B36" s="15" t="s">
        <v>38</v>
      </c>
      <c r="C36" s="15" t="s">
        <v>39</v>
      </c>
      <c r="D36" s="15" t="s">
        <v>34</v>
      </c>
      <c r="E36" s="15" t="s">
        <v>40</v>
      </c>
      <c r="F36" s="12" t="s">
        <v>29</v>
      </c>
      <c r="G36" s="10">
        <f>SUM(G39:G40)</f>
        <v>184576.21210999999</v>
      </c>
      <c r="H36" s="10">
        <f>SUM(H39:H40)</f>
        <v>168000</v>
      </c>
      <c r="I36" s="10">
        <f>SUM(I39:I40)</f>
        <v>16576.21211</v>
      </c>
      <c r="J36" s="10">
        <f>SUM(J39:J40)</f>
        <v>0</v>
      </c>
      <c r="K36" s="11">
        <v>770642.2</v>
      </c>
      <c r="L36" s="12">
        <v>9</v>
      </c>
    </row>
    <row r="37" spans="1:12" ht="18.2" customHeight="1" x14ac:dyDescent="0.25">
      <c r="A37" s="14"/>
      <c r="B37" s="15"/>
      <c r="C37" s="15"/>
      <c r="D37" s="15"/>
      <c r="E37" s="15"/>
      <c r="F37" s="12"/>
      <c r="G37" s="10"/>
      <c r="H37" s="10"/>
      <c r="I37" s="10"/>
      <c r="J37" s="10"/>
      <c r="K37" s="11"/>
      <c r="L37" s="12"/>
    </row>
    <row r="38" spans="1:12" ht="39.75" customHeight="1" x14ac:dyDescent="0.25">
      <c r="A38" s="14"/>
      <c r="B38" s="15"/>
      <c r="C38" s="15"/>
      <c r="D38" s="15"/>
      <c r="E38" s="15"/>
      <c r="F38" s="12"/>
      <c r="G38" s="10"/>
      <c r="H38" s="10"/>
      <c r="I38" s="10"/>
      <c r="J38" s="10"/>
      <c r="K38" s="11"/>
      <c r="L38" s="12"/>
    </row>
    <row r="39" spans="1:12" ht="18.2" customHeight="1" x14ac:dyDescent="0.25">
      <c r="A39" s="14"/>
      <c r="B39" s="15"/>
      <c r="C39" s="15"/>
      <c r="D39" s="15"/>
      <c r="E39" s="15"/>
      <c r="F39" s="8" t="s">
        <v>30</v>
      </c>
      <c r="G39" s="7">
        <f>SUM(H39:J39)</f>
        <v>8876.2121100000004</v>
      </c>
      <c r="H39" s="7">
        <v>0</v>
      </c>
      <c r="I39" s="7">
        <v>8876.2121100000004</v>
      </c>
      <c r="J39" s="7">
        <v>0</v>
      </c>
      <c r="K39" s="11"/>
      <c r="L39" s="12"/>
    </row>
    <row r="40" spans="1:12" ht="18.2" customHeight="1" x14ac:dyDescent="0.25">
      <c r="A40" s="14"/>
      <c r="B40" s="15"/>
      <c r="C40" s="15"/>
      <c r="D40" s="15"/>
      <c r="E40" s="15"/>
      <c r="F40" s="8" t="s">
        <v>31</v>
      </c>
      <c r="G40" s="7">
        <f>SUM(H40:J40)</f>
        <v>175700</v>
      </c>
      <c r="H40" s="7">
        <v>168000</v>
      </c>
      <c r="I40" s="7">
        <v>7700</v>
      </c>
      <c r="J40" s="7">
        <v>0</v>
      </c>
      <c r="K40" s="11"/>
      <c r="L40" s="12"/>
    </row>
    <row r="41" spans="1:12" ht="18.2" customHeight="1" x14ac:dyDescent="0.25">
      <c r="A41" s="16" t="s">
        <v>113</v>
      </c>
      <c r="B41" s="16"/>
      <c r="C41" s="16"/>
      <c r="D41" s="16"/>
      <c r="E41" s="16"/>
      <c r="F41" s="12" t="s">
        <v>29</v>
      </c>
      <c r="G41" s="10">
        <f>SUM(G44:G45)</f>
        <v>70312.600000000006</v>
      </c>
      <c r="H41" s="10">
        <f>SUM(H46,H51,H56,H61)</f>
        <v>0</v>
      </c>
      <c r="I41" s="10">
        <f>SUM(I46,I51,I56,I61)</f>
        <v>0</v>
      </c>
      <c r="J41" s="10">
        <f>SUM(J46,J51,J56,J61)</f>
        <v>70312.600000000006</v>
      </c>
      <c r="K41" s="12" t="str">
        <f>IF(H45=0,"-","")</f>
        <v>-</v>
      </c>
      <c r="L41" s="12" t="str">
        <f>IF(H45=0,"-","")</f>
        <v>-</v>
      </c>
    </row>
    <row r="42" spans="1:12" ht="18.2" customHeight="1" x14ac:dyDescent="0.25">
      <c r="A42" s="16"/>
      <c r="B42" s="16"/>
      <c r="C42" s="16"/>
      <c r="D42" s="16"/>
      <c r="E42" s="16"/>
      <c r="F42" s="12"/>
      <c r="G42" s="10"/>
      <c r="H42" s="10"/>
      <c r="I42" s="10"/>
      <c r="J42" s="10"/>
      <c r="K42" s="12"/>
      <c r="L42" s="12"/>
    </row>
    <row r="43" spans="1:12" ht="42.75" customHeight="1" x14ac:dyDescent="0.25">
      <c r="A43" s="16"/>
      <c r="B43" s="16"/>
      <c r="C43" s="16"/>
      <c r="D43" s="16"/>
      <c r="E43" s="16"/>
      <c r="F43" s="12"/>
      <c r="G43" s="10"/>
      <c r="H43" s="10"/>
      <c r="I43" s="10"/>
      <c r="J43" s="10"/>
      <c r="K43" s="12"/>
      <c r="L43" s="12"/>
    </row>
    <row r="44" spans="1:12" ht="17.25" customHeight="1" x14ac:dyDescent="0.25">
      <c r="A44" s="16"/>
      <c r="B44" s="16"/>
      <c r="C44" s="16"/>
      <c r="D44" s="16"/>
      <c r="E44" s="16"/>
      <c r="F44" s="8" t="s">
        <v>30</v>
      </c>
      <c r="G44" s="7">
        <f>SUM(H44:J44)</f>
        <v>0</v>
      </c>
      <c r="H44" s="7">
        <f t="shared" ref="H44:J45" si="3">SUM(H49,H54,H59,H64)</f>
        <v>0</v>
      </c>
      <c r="I44" s="7">
        <f t="shared" si="3"/>
        <v>0</v>
      </c>
      <c r="J44" s="7">
        <f t="shared" si="3"/>
        <v>0</v>
      </c>
      <c r="K44" s="12"/>
      <c r="L44" s="12"/>
    </row>
    <row r="45" spans="1:12" ht="18.2" customHeight="1" x14ac:dyDescent="0.25">
      <c r="A45" s="16"/>
      <c r="B45" s="16"/>
      <c r="C45" s="16"/>
      <c r="D45" s="16"/>
      <c r="E45" s="16"/>
      <c r="F45" s="8" t="s">
        <v>31</v>
      </c>
      <c r="G45" s="7">
        <f>SUM(H45:J45)</f>
        <v>70312.600000000006</v>
      </c>
      <c r="H45" s="7">
        <f t="shared" si="3"/>
        <v>0</v>
      </c>
      <c r="I45" s="7">
        <f t="shared" si="3"/>
        <v>0</v>
      </c>
      <c r="J45" s="7">
        <f t="shared" si="3"/>
        <v>70312.600000000006</v>
      </c>
      <c r="K45" s="12"/>
      <c r="L45" s="12"/>
    </row>
    <row r="46" spans="1:12" ht="18.2" customHeight="1" x14ac:dyDescent="0.25">
      <c r="A46" s="14">
        <v>1</v>
      </c>
      <c r="B46" s="15" t="s">
        <v>41</v>
      </c>
      <c r="C46" s="15" t="s">
        <v>42</v>
      </c>
      <c r="D46" s="15" t="s">
        <v>34</v>
      </c>
      <c r="E46" s="15" t="s">
        <v>35</v>
      </c>
      <c r="F46" s="12" t="s">
        <v>29</v>
      </c>
      <c r="G46" s="10">
        <f>SUM(G49:G50)</f>
        <v>58259.55</v>
      </c>
      <c r="H46" s="10">
        <f>SUM(H49:H50)</f>
        <v>0</v>
      </c>
      <c r="I46" s="10">
        <f>SUM(I49:I50)</f>
        <v>0</v>
      </c>
      <c r="J46" s="10">
        <f>SUM(J49:J50)</f>
        <v>58259.55</v>
      </c>
      <c r="K46" s="11" t="s">
        <v>36</v>
      </c>
      <c r="L46" s="12" t="s">
        <v>36</v>
      </c>
    </row>
    <row r="47" spans="1:12" ht="18.2" customHeight="1" x14ac:dyDescent="0.25">
      <c r="A47" s="14"/>
      <c r="B47" s="15"/>
      <c r="C47" s="15"/>
      <c r="D47" s="15"/>
      <c r="E47" s="15"/>
      <c r="F47" s="12"/>
      <c r="G47" s="10"/>
      <c r="H47" s="10"/>
      <c r="I47" s="10"/>
      <c r="J47" s="10"/>
      <c r="K47" s="11"/>
      <c r="L47" s="12"/>
    </row>
    <row r="48" spans="1:12" ht="36.75" customHeight="1" x14ac:dyDescent="0.25">
      <c r="A48" s="14"/>
      <c r="B48" s="15"/>
      <c r="C48" s="15"/>
      <c r="D48" s="15"/>
      <c r="E48" s="15"/>
      <c r="F48" s="12"/>
      <c r="G48" s="10"/>
      <c r="H48" s="10"/>
      <c r="I48" s="10"/>
      <c r="J48" s="10"/>
      <c r="K48" s="11"/>
      <c r="L48" s="12"/>
    </row>
    <row r="49" spans="1:12" ht="18.2" customHeight="1" x14ac:dyDescent="0.25">
      <c r="A49" s="14"/>
      <c r="B49" s="15"/>
      <c r="C49" s="15"/>
      <c r="D49" s="15"/>
      <c r="E49" s="15"/>
      <c r="F49" s="8" t="s">
        <v>30</v>
      </c>
      <c r="G49" s="7">
        <f>SUM(H49:J49)</f>
        <v>0</v>
      </c>
      <c r="H49" s="7">
        <v>0</v>
      </c>
      <c r="I49" s="7">
        <v>0</v>
      </c>
      <c r="J49" s="7">
        <v>0</v>
      </c>
      <c r="K49" s="11"/>
      <c r="L49" s="12"/>
    </row>
    <row r="50" spans="1:12" ht="18.2" customHeight="1" x14ac:dyDescent="0.25">
      <c r="A50" s="14"/>
      <c r="B50" s="15"/>
      <c r="C50" s="15"/>
      <c r="D50" s="15"/>
      <c r="E50" s="15"/>
      <c r="F50" s="8" t="s">
        <v>31</v>
      </c>
      <c r="G50" s="7">
        <f>SUM(H50:J50)</f>
        <v>58259.55</v>
      </c>
      <c r="H50" s="7">
        <v>0</v>
      </c>
      <c r="I50" s="7">
        <v>0</v>
      </c>
      <c r="J50" s="7">
        <v>58259.55</v>
      </c>
      <c r="K50" s="11"/>
      <c r="L50" s="12"/>
    </row>
    <row r="51" spans="1:12" ht="18.2" customHeight="1" x14ac:dyDescent="0.25">
      <c r="A51" s="14">
        <v>2</v>
      </c>
      <c r="B51" s="15" t="s">
        <v>41</v>
      </c>
      <c r="C51" s="15" t="s">
        <v>43</v>
      </c>
      <c r="D51" s="15" t="s">
        <v>34</v>
      </c>
      <c r="E51" s="15" t="s">
        <v>44</v>
      </c>
      <c r="F51" s="12" t="s">
        <v>29</v>
      </c>
      <c r="G51" s="10">
        <f>SUM(G54:G55)</f>
        <v>4150.75</v>
      </c>
      <c r="H51" s="10">
        <f>SUM(H54:H55)</f>
        <v>0</v>
      </c>
      <c r="I51" s="10">
        <f>SUM(I54:I55)</f>
        <v>0</v>
      </c>
      <c r="J51" s="10">
        <f>SUM(J54:J55)</f>
        <v>4150.75</v>
      </c>
      <c r="K51" s="11" t="s">
        <v>36</v>
      </c>
      <c r="L51" s="12" t="s">
        <v>36</v>
      </c>
    </row>
    <row r="52" spans="1:12" ht="18.2" customHeight="1" x14ac:dyDescent="0.25">
      <c r="A52" s="14"/>
      <c r="B52" s="15"/>
      <c r="C52" s="15"/>
      <c r="D52" s="15"/>
      <c r="E52" s="15"/>
      <c r="F52" s="12"/>
      <c r="G52" s="10"/>
      <c r="H52" s="10"/>
      <c r="I52" s="10"/>
      <c r="J52" s="10"/>
      <c r="K52" s="11"/>
      <c r="L52" s="12"/>
    </row>
    <row r="53" spans="1:12" ht="44.25" customHeight="1" x14ac:dyDescent="0.25">
      <c r="A53" s="14"/>
      <c r="B53" s="15"/>
      <c r="C53" s="15"/>
      <c r="D53" s="15"/>
      <c r="E53" s="15"/>
      <c r="F53" s="12"/>
      <c r="G53" s="10"/>
      <c r="H53" s="10"/>
      <c r="I53" s="10"/>
      <c r="J53" s="10"/>
      <c r="K53" s="11"/>
      <c r="L53" s="12"/>
    </row>
    <row r="54" spans="1:12" ht="18.2" customHeight="1" x14ac:dyDescent="0.25">
      <c r="A54" s="14"/>
      <c r="B54" s="15"/>
      <c r="C54" s="15"/>
      <c r="D54" s="15"/>
      <c r="E54" s="15"/>
      <c r="F54" s="8" t="s">
        <v>30</v>
      </c>
      <c r="G54" s="7">
        <f>SUM(H54:J54)</f>
        <v>0</v>
      </c>
      <c r="H54" s="7">
        <v>0</v>
      </c>
      <c r="I54" s="7">
        <v>0</v>
      </c>
      <c r="J54" s="7">
        <v>0</v>
      </c>
      <c r="K54" s="11"/>
      <c r="L54" s="12"/>
    </row>
    <row r="55" spans="1:12" ht="18.2" customHeight="1" x14ac:dyDescent="0.25">
      <c r="A55" s="14"/>
      <c r="B55" s="15"/>
      <c r="C55" s="15"/>
      <c r="D55" s="15"/>
      <c r="E55" s="15"/>
      <c r="F55" s="8" t="s">
        <v>31</v>
      </c>
      <c r="G55" s="7">
        <f>SUM(H55:J55)</f>
        <v>4150.75</v>
      </c>
      <c r="H55" s="7">
        <v>0</v>
      </c>
      <c r="I55" s="7">
        <v>0</v>
      </c>
      <c r="J55" s="7">
        <v>4150.75</v>
      </c>
      <c r="K55" s="11"/>
      <c r="L55" s="12"/>
    </row>
    <row r="56" spans="1:12" ht="18.2" customHeight="1" x14ac:dyDescent="0.25">
      <c r="A56" s="14">
        <v>3</v>
      </c>
      <c r="B56" s="15" t="s">
        <v>41</v>
      </c>
      <c r="C56" s="15" t="s">
        <v>45</v>
      </c>
      <c r="D56" s="15" t="s">
        <v>34</v>
      </c>
      <c r="E56" s="15" t="s">
        <v>44</v>
      </c>
      <c r="F56" s="12" t="s">
        <v>29</v>
      </c>
      <c r="G56" s="10">
        <f>SUM(G59:G60)</f>
        <v>5638.2</v>
      </c>
      <c r="H56" s="10">
        <f>SUM(H59:H60)</f>
        <v>0</v>
      </c>
      <c r="I56" s="10">
        <f>SUM(I59:I60)</f>
        <v>0</v>
      </c>
      <c r="J56" s="10">
        <f>SUM(J59:J60)</f>
        <v>5638.2</v>
      </c>
      <c r="K56" s="11" t="s">
        <v>36</v>
      </c>
      <c r="L56" s="12" t="s">
        <v>36</v>
      </c>
    </row>
    <row r="57" spans="1:12" ht="18.2" customHeight="1" x14ac:dyDescent="0.25">
      <c r="A57" s="14"/>
      <c r="B57" s="15"/>
      <c r="C57" s="15"/>
      <c r="D57" s="15"/>
      <c r="E57" s="15"/>
      <c r="F57" s="12"/>
      <c r="G57" s="10"/>
      <c r="H57" s="10"/>
      <c r="I57" s="10"/>
      <c r="J57" s="10"/>
      <c r="K57" s="11"/>
      <c r="L57" s="12"/>
    </row>
    <row r="58" spans="1:12" ht="42.75" customHeight="1" x14ac:dyDescent="0.25">
      <c r="A58" s="14"/>
      <c r="B58" s="15"/>
      <c r="C58" s="15"/>
      <c r="D58" s="15"/>
      <c r="E58" s="15"/>
      <c r="F58" s="12"/>
      <c r="G58" s="10"/>
      <c r="H58" s="10"/>
      <c r="I58" s="10"/>
      <c r="J58" s="10"/>
      <c r="K58" s="11"/>
      <c r="L58" s="12"/>
    </row>
    <row r="59" spans="1:12" ht="18.2" customHeight="1" x14ac:dyDescent="0.25">
      <c r="A59" s="14"/>
      <c r="B59" s="15"/>
      <c r="C59" s="15"/>
      <c r="D59" s="15"/>
      <c r="E59" s="15"/>
      <c r="F59" s="8" t="s">
        <v>30</v>
      </c>
      <c r="G59" s="7">
        <f>SUM(H59:J59)</f>
        <v>0</v>
      </c>
      <c r="H59" s="7">
        <v>0</v>
      </c>
      <c r="I59" s="7">
        <v>0</v>
      </c>
      <c r="J59" s="7">
        <v>0</v>
      </c>
      <c r="K59" s="11"/>
      <c r="L59" s="12"/>
    </row>
    <row r="60" spans="1:12" ht="18.2" customHeight="1" x14ac:dyDescent="0.25">
      <c r="A60" s="14"/>
      <c r="B60" s="15"/>
      <c r="C60" s="15"/>
      <c r="D60" s="15"/>
      <c r="E60" s="15"/>
      <c r="F60" s="8" t="s">
        <v>31</v>
      </c>
      <c r="G60" s="7">
        <f>SUM(H60:J60)</f>
        <v>5638.2</v>
      </c>
      <c r="H60" s="7">
        <v>0</v>
      </c>
      <c r="I60" s="7">
        <v>0</v>
      </c>
      <c r="J60" s="7">
        <v>5638.2</v>
      </c>
      <c r="K60" s="11"/>
      <c r="L60" s="12"/>
    </row>
    <row r="61" spans="1:12" ht="18.2" customHeight="1" x14ac:dyDescent="0.25">
      <c r="A61" s="14">
        <v>4</v>
      </c>
      <c r="B61" s="15" t="s">
        <v>41</v>
      </c>
      <c r="C61" s="15" t="s">
        <v>46</v>
      </c>
      <c r="D61" s="15" t="s">
        <v>34</v>
      </c>
      <c r="E61" s="15" t="s">
        <v>44</v>
      </c>
      <c r="F61" s="12" t="s">
        <v>29</v>
      </c>
      <c r="G61" s="10">
        <f>SUM(G64:G65)</f>
        <v>2264.1</v>
      </c>
      <c r="H61" s="10">
        <f>SUM(H64:H65)</f>
        <v>0</v>
      </c>
      <c r="I61" s="10">
        <f>SUM(I64:I65)</f>
        <v>0</v>
      </c>
      <c r="J61" s="10">
        <f>SUM(J64:J65)</f>
        <v>2264.1</v>
      </c>
      <c r="K61" s="11" t="s">
        <v>36</v>
      </c>
      <c r="L61" s="12" t="s">
        <v>36</v>
      </c>
    </row>
    <row r="62" spans="1:12" ht="18.2" customHeight="1" x14ac:dyDescent="0.25">
      <c r="A62" s="14"/>
      <c r="B62" s="15"/>
      <c r="C62" s="15"/>
      <c r="D62" s="15"/>
      <c r="E62" s="15"/>
      <c r="F62" s="12"/>
      <c r="G62" s="10"/>
      <c r="H62" s="10"/>
      <c r="I62" s="10"/>
      <c r="J62" s="10"/>
      <c r="K62" s="11"/>
      <c r="L62" s="12"/>
    </row>
    <row r="63" spans="1:12" ht="42.75" customHeight="1" x14ac:dyDescent="0.25">
      <c r="A63" s="14"/>
      <c r="B63" s="15"/>
      <c r="C63" s="15"/>
      <c r="D63" s="15"/>
      <c r="E63" s="15"/>
      <c r="F63" s="12"/>
      <c r="G63" s="10"/>
      <c r="H63" s="10"/>
      <c r="I63" s="10"/>
      <c r="J63" s="10"/>
      <c r="K63" s="11"/>
      <c r="L63" s="12"/>
    </row>
    <row r="64" spans="1:12" ht="18.2" customHeight="1" x14ac:dyDescent="0.25">
      <c r="A64" s="14"/>
      <c r="B64" s="15"/>
      <c r="C64" s="15"/>
      <c r="D64" s="15"/>
      <c r="E64" s="15"/>
      <c r="F64" s="8" t="s">
        <v>30</v>
      </c>
      <c r="G64" s="7">
        <f>SUM(H64:J64)</f>
        <v>0</v>
      </c>
      <c r="H64" s="7">
        <v>0</v>
      </c>
      <c r="I64" s="7">
        <v>0</v>
      </c>
      <c r="J64" s="7">
        <v>0</v>
      </c>
      <c r="K64" s="11"/>
      <c r="L64" s="12"/>
    </row>
    <row r="65" spans="1:12" ht="18.2" customHeight="1" x14ac:dyDescent="0.25">
      <c r="A65" s="14"/>
      <c r="B65" s="15"/>
      <c r="C65" s="15"/>
      <c r="D65" s="15"/>
      <c r="E65" s="15"/>
      <c r="F65" s="8" t="s">
        <v>31</v>
      </c>
      <c r="G65" s="7">
        <f>SUM(H65:J65)</f>
        <v>2264.1</v>
      </c>
      <c r="H65" s="7">
        <v>0</v>
      </c>
      <c r="I65" s="7">
        <v>0</v>
      </c>
      <c r="J65" s="7">
        <v>2264.1</v>
      </c>
      <c r="K65" s="11"/>
      <c r="L65" s="12"/>
    </row>
    <row r="66" spans="1:12" ht="18.2" customHeight="1" x14ac:dyDescent="0.25">
      <c r="A66" s="16" t="s">
        <v>114</v>
      </c>
      <c r="B66" s="16"/>
      <c r="C66" s="16"/>
      <c r="D66" s="16"/>
      <c r="E66" s="16"/>
      <c r="F66" s="12" t="s">
        <v>29</v>
      </c>
      <c r="G66" s="10">
        <f>SUM(G69:G70)</f>
        <v>2919309.1</v>
      </c>
      <c r="H66" s="10">
        <f>SUM(H71,H76,H81,H86,H91,H96,H101,H106,H111,H116,H121,H126,H131,H136,H141,H146,H151,H156,H161,H166,H171,H176,H181,H186,H191,H196,H201,H206)</f>
        <v>0</v>
      </c>
      <c r="I66" s="10">
        <f>SUM(I71,I76,I81,I86,I91,I96,I101,I106,I111,I116,I121,I126,I131,I136,I141,I146,I151,I156,I161,I166,I171,I176,I181,I186,I191,I196,I201,I206)</f>
        <v>0</v>
      </c>
      <c r="J66" s="10">
        <f>SUM(J71,J76,J81,J86,J91,J96,J101,J106,J111,J116,J121,J126,J131,J136,J141,J146,J151,J156,J161,J166,J171,J176,J181,J186,J191,J196,J201,J206)</f>
        <v>2919309.1</v>
      </c>
      <c r="K66" s="12" t="str">
        <f>IF(H70=0,"-","")</f>
        <v>-</v>
      </c>
      <c r="L66" s="12" t="str">
        <f>IF(H70=0,"-","")</f>
        <v>-</v>
      </c>
    </row>
    <row r="67" spans="1:12" ht="18.2" customHeight="1" x14ac:dyDescent="0.25">
      <c r="A67" s="16"/>
      <c r="B67" s="16"/>
      <c r="C67" s="16"/>
      <c r="D67" s="16"/>
      <c r="E67" s="16"/>
      <c r="F67" s="12"/>
      <c r="G67" s="10"/>
      <c r="H67" s="10"/>
      <c r="I67" s="10"/>
      <c r="J67" s="10"/>
      <c r="K67" s="12"/>
      <c r="L67" s="12"/>
    </row>
    <row r="68" spans="1:12" ht="47.25" customHeight="1" x14ac:dyDescent="0.25">
      <c r="A68" s="16"/>
      <c r="B68" s="16"/>
      <c r="C68" s="16"/>
      <c r="D68" s="16"/>
      <c r="E68" s="16"/>
      <c r="F68" s="12"/>
      <c r="G68" s="10"/>
      <c r="H68" s="10"/>
      <c r="I68" s="10"/>
      <c r="J68" s="10"/>
      <c r="K68" s="12"/>
      <c r="L68" s="12"/>
    </row>
    <row r="69" spans="1:12" ht="18.2" customHeight="1" x14ac:dyDescent="0.25">
      <c r="A69" s="16"/>
      <c r="B69" s="16"/>
      <c r="C69" s="16"/>
      <c r="D69" s="16"/>
      <c r="E69" s="16"/>
      <c r="F69" s="8" t="s">
        <v>30</v>
      </c>
      <c r="G69" s="7">
        <f>SUM(H69:J69)</f>
        <v>150094</v>
      </c>
      <c r="H69" s="7">
        <f t="shared" ref="H69:J70" si="4">SUM(H74,H79,H84,H89,H94,H99,H104,H109,H114,H119,H124,H129,H134,H139,H144,H149,H154,H159,H164,H169,H174,H179,H184,H189,H194,H199,H204,H209)</f>
        <v>0</v>
      </c>
      <c r="I69" s="7">
        <f t="shared" si="4"/>
        <v>0</v>
      </c>
      <c r="J69" s="7">
        <f t="shared" si="4"/>
        <v>150094</v>
      </c>
      <c r="K69" s="12"/>
      <c r="L69" s="12"/>
    </row>
    <row r="70" spans="1:12" ht="18.2" customHeight="1" x14ac:dyDescent="0.25">
      <c r="A70" s="16"/>
      <c r="B70" s="16"/>
      <c r="C70" s="16"/>
      <c r="D70" s="16"/>
      <c r="E70" s="16"/>
      <c r="F70" s="8" t="s">
        <v>31</v>
      </c>
      <c r="G70" s="7">
        <f>SUM(H70:J70)</f>
        <v>2769215.1</v>
      </c>
      <c r="H70" s="7">
        <f t="shared" si="4"/>
        <v>0</v>
      </c>
      <c r="I70" s="7">
        <f t="shared" si="4"/>
        <v>0</v>
      </c>
      <c r="J70" s="7">
        <f t="shared" si="4"/>
        <v>2769215.1</v>
      </c>
      <c r="K70" s="12"/>
      <c r="L70" s="12"/>
    </row>
    <row r="71" spans="1:12" ht="18.2" customHeight="1" x14ac:dyDescent="0.25">
      <c r="A71" s="14">
        <v>1</v>
      </c>
      <c r="B71" s="15" t="s">
        <v>47</v>
      </c>
      <c r="C71" s="15" t="s">
        <v>48</v>
      </c>
      <c r="D71" s="15" t="s">
        <v>34</v>
      </c>
      <c r="E71" s="15" t="s">
        <v>44</v>
      </c>
      <c r="F71" s="12" t="s">
        <v>29</v>
      </c>
      <c r="G71" s="10">
        <f>SUM(G74:G75)</f>
        <v>158174</v>
      </c>
      <c r="H71" s="10">
        <f>SUM(H74:H75)</f>
        <v>0</v>
      </c>
      <c r="I71" s="10">
        <f>SUM(I74:I75)</f>
        <v>0</v>
      </c>
      <c r="J71" s="10">
        <f>SUM(J74:J75)</f>
        <v>158174</v>
      </c>
      <c r="K71" s="11" t="s">
        <v>36</v>
      </c>
      <c r="L71" s="12" t="s">
        <v>36</v>
      </c>
    </row>
    <row r="72" spans="1:12" ht="18.2" customHeight="1" x14ac:dyDescent="0.25">
      <c r="A72" s="14"/>
      <c r="B72" s="15"/>
      <c r="C72" s="15"/>
      <c r="D72" s="15"/>
      <c r="E72" s="15"/>
      <c r="F72" s="12"/>
      <c r="G72" s="10"/>
      <c r="H72" s="10"/>
      <c r="I72" s="10"/>
      <c r="J72" s="10"/>
      <c r="K72" s="11"/>
      <c r="L72" s="12"/>
    </row>
    <row r="73" spans="1:12" ht="39" customHeight="1" x14ac:dyDescent="0.25">
      <c r="A73" s="14"/>
      <c r="B73" s="15"/>
      <c r="C73" s="15"/>
      <c r="D73" s="15"/>
      <c r="E73" s="15"/>
      <c r="F73" s="12"/>
      <c r="G73" s="10"/>
      <c r="H73" s="10"/>
      <c r="I73" s="10"/>
      <c r="J73" s="10"/>
      <c r="K73" s="11"/>
      <c r="L73" s="12"/>
    </row>
    <row r="74" spans="1:12" ht="18.2" customHeight="1" x14ac:dyDescent="0.25">
      <c r="A74" s="14"/>
      <c r="B74" s="15"/>
      <c r="C74" s="15"/>
      <c r="D74" s="15"/>
      <c r="E74" s="15"/>
      <c r="F74" s="8" t="s">
        <v>30</v>
      </c>
      <c r="G74" s="7">
        <f>SUM(H74:J74)</f>
        <v>10000</v>
      </c>
      <c r="H74" s="7">
        <v>0</v>
      </c>
      <c r="I74" s="7">
        <v>0</v>
      </c>
      <c r="J74" s="7">
        <v>10000</v>
      </c>
      <c r="K74" s="11"/>
      <c r="L74" s="12"/>
    </row>
    <row r="75" spans="1:12" ht="18.2" customHeight="1" x14ac:dyDescent="0.25">
      <c r="A75" s="14"/>
      <c r="B75" s="15"/>
      <c r="C75" s="15"/>
      <c r="D75" s="15"/>
      <c r="E75" s="15"/>
      <c r="F75" s="8" t="s">
        <v>31</v>
      </c>
      <c r="G75" s="7">
        <f>SUM(H75:J75)</f>
        <v>148174</v>
      </c>
      <c r="H75" s="7">
        <v>0</v>
      </c>
      <c r="I75" s="7">
        <v>0</v>
      </c>
      <c r="J75" s="7">
        <v>148174</v>
      </c>
      <c r="K75" s="11"/>
      <c r="L75" s="12"/>
    </row>
    <row r="76" spans="1:12" ht="18.2" customHeight="1" x14ac:dyDescent="0.25">
      <c r="A76" s="14">
        <v>2</v>
      </c>
      <c r="B76" s="15" t="s">
        <v>47</v>
      </c>
      <c r="C76" s="15" t="s">
        <v>49</v>
      </c>
      <c r="D76" s="15" t="s">
        <v>34</v>
      </c>
      <c r="E76" s="15" t="s">
        <v>44</v>
      </c>
      <c r="F76" s="12" t="s">
        <v>29</v>
      </c>
      <c r="G76" s="10">
        <f>SUM(G79:G80)</f>
        <v>40000</v>
      </c>
      <c r="H76" s="10">
        <f>SUM(H79:H80)</f>
        <v>0</v>
      </c>
      <c r="I76" s="10">
        <f>SUM(I79:I80)</f>
        <v>0</v>
      </c>
      <c r="J76" s="10">
        <f>SUM(J79:J80)</f>
        <v>40000</v>
      </c>
      <c r="K76" s="11" t="s">
        <v>36</v>
      </c>
      <c r="L76" s="12" t="s">
        <v>36</v>
      </c>
    </row>
    <row r="77" spans="1:12" ht="18.2" customHeight="1" x14ac:dyDescent="0.25">
      <c r="A77" s="14"/>
      <c r="B77" s="15"/>
      <c r="C77" s="15"/>
      <c r="D77" s="15"/>
      <c r="E77" s="15"/>
      <c r="F77" s="12"/>
      <c r="G77" s="10"/>
      <c r="H77" s="10"/>
      <c r="I77" s="10"/>
      <c r="J77" s="10"/>
      <c r="K77" s="11"/>
      <c r="L77" s="12"/>
    </row>
    <row r="78" spans="1:12" ht="45" customHeight="1" x14ac:dyDescent="0.25">
      <c r="A78" s="14"/>
      <c r="B78" s="15"/>
      <c r="C78" s="15"/>
      <c r="D78" s="15"/>
      <c r="E78" s="15"/>
      <c r="F78" s="12"/>
      <c r="G78" s="10"/>
      <c r="H78" s="10"/>
      <c r="I78" s="10"/>
      <c r="J78" s="10"/>
      <c r="K78" s="11"/>
      <c r="L78" s="12"/>
    </row>
    <row r="79" spans="1:12" ht="18.2" customHeight="1" x14ac:dyDescent="0.25">
      <c r="A79" s="14"/>
      <c r="B79" s="15"/>
      <c r="C79" s="15"/>
      <c r="D79" s="15"/>
      <c r="E79" s="15"/>
      <c r="F79" s="8" t="s">
        <v>30</v>
      </c>
      <c r="G79" s="7">
        <f>SUM(H79:J79)</f>
        <v>5000</v>
      </c>
      <c r="H79" s="7">
        <v>0</v>
      </c>
      <c r="I79" s="7">
        <v>0</v>
      </c>
      <c r="J79" s="7">
        <v>5000</v>
      </c>
      <c r="K79" s="11"/>
      <c r="L79" s="12"/>
    </row>
    <row r="80" spans="1:12" ht="18.2" customHeight="1" x14ac:dyDescent="0.25">
      <c r="A80" s="14"/>
      <c r="B80" s="15"/>
      <c r="C80" s="15"/>
      <c r="D80" s="15"/>
      <c r="E80" s="15"/>
      <c r="F80" s="8" t="s">
        <v>31</v>
      </c>
      <c r="G80" s="7">
        <f>SUM(H80:J80)</f>
        <v>35000</v>
      </c>
      <c r="H80" s="7">
        <v>0</v>
      </c>
      <c r="I80" s="7">
        <v>0</v>
      </c>
      <c r="J80" s="7">
        <v>35000</v>
      </c>
      <c r="K80" s="11"/>
      <c r="L80" s="12"/>
    </row>
    <row r="81" spans="1:12" ht="18.2" customHeight="1" x14ac:dyDescent="0.25">
      <c r="A81" s="14">
        <v>3</v>
      </c>
      <c r="B81" s="15" t="s">
        <v>47</v>
      </c>
      <c r="C81" s="15" t="s">
        <v>50</v>
      </c>
      <c r="D81" s="15" t="s">
        <v>34</v>
      </c>
      <c r="E81" s="15" t="s">
        <v>40</v>
      </c>
      <c r="F81" s="12" t="s">
        <v>29</v>
      </c>
      <c r="G81" s="10">
        <f>SUM(G84:G85)</f>
        <v>18149</v>
      </c>
      <c r="H81" s="10">
        <f>SUM(H84:H85)</f>
        <v>0</v>
      </c>
      <c r="I81" s="10">
        <f>SUM(I84:I85)</f>
        <v>0</v>
      </c>
      <c r="J81" s="10">
        <f>SUM(J84:J85)</f>
        <v>18149</v>
      </c>
      <c r="K81" s="11" t="s">
        <v>36</v>
      </c>
      <c r="L81" s="12" t="s">
        <v>36</v>
      </c>
    </row>
    <row r="82" spans="1:12" ht="18.2" customHeight="1" x14ac:dyDescent="0.25">
      <c r="A82" s="14"/>
      <c r="B82" s="15"/>
      <c r="C82" s="15"/>
      <c r="D82" s="15"/>
      <c r="E82" s="15"/>
      <c r="F82" s="12"/>
      <c r="G82" s="10"/>
      <c r="H82" s="10"/>
      <c r="I82" s="10"/>
      <c r="J82" s="10"/>
      <c r="K82" s="11"/>
      <c r="L82" s="12"/>
    </row>
    <row r="83" spans="1:12" ht="45.75" customHeight="1" x14ac:dyDescent="0.25">
      <c r="A83" s="14"/>
      <c r="B83" s="15"/>
      <c r="C83" s="15"/>
      <c r="D83" s="15"/>
      <c r="E83" s="15"/>
      <c r="F83" s="12"/>
      <c r="G83" s="10"/>
      <c r="H83" s="10"/>
      <c r="I83" s="10"/>
      <c r="J83" s="10"/>
      <c r="K83" s="11"/>
      <c r="L83" s="12"/>
    </row>
    <row r="84" spans="1:12" ht="18.2" customHeight="1" x14ac:dyDescent="0.25">
      <c r="A84" s="14"/>
      <c r="B84" s="15"/>
      <c r="C84" s="15"/>
      <c r="D84" s="15"/>
      <c r="E84" s="15"/>
      <c r="F84" s="8" t="s">
        <v>30</v>
      </c>
      <c r="G84" s="7">
        <f>SUM(H84:J84)</f>
        <v>1000</v>
      </c>
      <c r="H84" s="7">
        <v>0</v>
      </c>
      <c r="I84" s="7">
        <v>0</v>
      </c>
      <c r="J84" s="7">
        <v>1000</v>
      </c>
      <c r="K84" s="11"/>
      <c r="L84" s="12"/>
    </row>
    <row r="85" spans="1:12" ht="18.2" customHeight="1" x14ac:dyDescent="0.25">
      <c r="A85" s="14"/>
      <c r="B85" s="15"/>
      <c r="C85" s="15"/>
      <c r="D85" s="15"/>
      <c r="E85" s="15"/>
      <c r="F85" s="8" t="s">
        <v>31</v>
      </c>
      <c r="G85" s="7">
        <f>SUM(H85:J85)</f>
        <v>17149</v>
      </c>
      <c r="H85" s="7">
        <v>0</v>
      </c>
      <c r="I85" s="7">
        <v>0</v>
      </c>
      <c r="J85" s="7">
        <v>17149</v>
      </c>
      <c r="K85" s="11"/>
      <c r="L85" s="12"/>
    </row>
    <row r="86" spans="1:12" ht="18.2" customHeight="1" x14ac:dyDescent="0.25">
      <c r="A86" s="14">
        <v>4</v>
      </c>
      <c r="B86" s="15" t="s">
        <v>47</v>
      </c>
      <c r="C86" s="15" t="s">
        <v>51</v>
      </c>
      <c r="D86" s="15" t="s">
        <v>34</v>
      </c>
      <c r="E86" s="15" t="s">
        <v>40</v>
      </c>
      <c r="F86" s="12" t="s">
        <v>29</v>
      </c>
      <c r="G86" s="10">
        <f>SUM(G89:G90)</f>
        <v>120385</v>
      </c>
      <c r="H86" s="10">
        <f>SUM(H89:H90)</f>
        <v>0</v>
      </c>
      <c r="I86" s="10">
        <f>SUM(I89:I90)</f>
        <v>0</v>
      </c>
      <c r="J86" s="10">
        <f>SUM(J89:J90)</f>
        <v>120385</v>
      </c>
      <c r="K86" s="11" t="s">
        <v>36</v>
      </c>
      <c r="L86" s="12" t="s">
        <v>36</v>
      </c>
    </row>
    <row r="87" spans="1:12" ht="18.2" customHeight="1" x14ac:dyDescent="0.25">
      <c r="A87" s="14"/>
      <c r="B87" s="15"/>
      <c r="C87" s="15"/>
      <c r="D87" s="15"/>
      <c r="E87" s="15"/>
      <c r="F87" s="12"/>
      <c r="G87" s="10"/>
      <c r="H87" s="10"/>
      <c r="I87" s="10"/>
      <c r="J87" s="10"/>
      <c r="K87" s="11"/>
      <c r="L87" s="12"/>
    </row>
    <row r="88" spans="1:12" ht="39.75" customHeight="1" x14ac:dyDescent="0.25">
      <c r="A88" s="14"/>
      <c r="B88" s="15"/>
      <c r="C88" s="15"/>
      <c r="D88" s="15"/>
      <c r="E88" s="15"/>
      <c r="F88" s="12"/>
      <c r="G88" s="10"/>
      <c r="H88" s="10"/>
      <c r="I88" s="10"/>
      <c r="J88" s="10"/>
      <c r="K88" s="11"/>
      <c r="L88" s="12"/>
    </row>
    <row r="89" spans="1:12" ht="18.2" customHeight="1" x14ac:dyDescent="0.25">
      <c r="A89" s="14"/>
      <c r="B89" s="15"/>
      <c r="C89" s="15"/>
      <c r="D89" s="15"/>
      <c r="E89" s="15"/>
      <c r="F89" s="8" t="s">
        <v>30</v>
      </c>
      <c r="G89" s="7">
        <f>SUM(H89:J89)</f>
        <v>10000</v>
      </c>
      <c r="H89" s="7">
        <v>0</v>
      </c>
      <c r="I89" s="7">
        <v>0</v>
      </c>
      <c r="J89" s="7">
        <v>10000</v>
      </c>
      <c r="K89" s="11"/>
      <c r="L89" s="12"/>
    </row>
    <row r="90" spans="1:12" ht="18.2" customHeight="1" x14ac:dyDescent="0.25">
      <c r="A90" s="14"/>
      <c r="B90" s="15"/>
      <c r="C90" s="15"/>
      <c r="D90" s="15"/>
      <c r="E90" s="15"/>
      <c r="F90" s="8" t="s">
        <v>31</v>
      </c>
      <c r="G90" s="7">
        <f>SUM(H90:J90)</f>
        <v>110385</v>
      </c>
      <c r="H90" s="7">
        <v>0</v>
      </c>
      <c r="I90" s="7">
        <v>0</v>
      </c>
      <c r="J90" s="7">
        <v>110385</v>
      </c>
      <c r="K90" s="11"/>
      <c r="L90" s="12"/>
    </row>
    <row r="91" spans="1:12" ht="18.2" customHeight="1" x14ac:dyDescent="0.25">
      <c r="A91" s="14">
        <v>5</v>
      </c>
      <c r="B91" s="15" t="s">
        <v>47</v>
      </c>
      <c r="C91" s="15" t="s">
        <v>52</v>
      </c>
      <c r="D91" s="15" t="s">
        <v>34</v>
      </c>
      <c r="E91" s="15" t="s">
        <v>40</v>
      </c>
      <c r="F91" s="12" t="s">
        <v>29</v>
      </c>
      <c r="G91" s="10">
        <f>SUM(G94:G95)</f>
        <v>184850.9</v>
      </c>
      <c r="H91" s="10">
        <f>SUM(H94:H95)</f>
        <v>0</v>
      </c>
      <c r="I91" s="10">
        <f>SUM(I94:I95)</f>
        <v>0</v>
      </c>
      <c r="J91" s="10">
        <f>SUM(J94:J95)</f>
        <v>184850.9</v>
      </c>
      <c r="K91" s="11" t="s">
        <v>36</v>
      </c>
      <c r="L91" s="12" t="s">
        <v>36</v>
      </c>
    </row>
    <row r="92" spans="1:12" ht="18.2" customHeight="1" x14ac:dyDescent="0.25">
      <c r="A92" s="14"/>
      <c r="B92" s="15"/>
      <c r="C92" s="15"/>
      <c r="D92" s="15"/>
      <c r="E92" s="15"/>
      <c r="F92" s="12"/>
      <c r="G92" s="10"/>
      <c r="H92" s="10"/>
      <c r="I92" s="10"/>
      <c r="J92" s="10"/>
      <c r="K92" s="11"/>
      <c r="L92" s="12"/>
    </row>
    <row r="93" spans="1:12" ht="39" customHeight="1" x14ac:dyDescent="0.25">
      <c r="A93" s="14"/>
      <c r="B93" s="15"/>
      <c r="C93" s="15"/>
      <c r="D93" s="15"/>
      <c r="E93" s="15"/>
      <c r="F93" s="12"/>
      <c r="G93" s="10"/>
      <c r="H93" s="10"/>
      <c r="I93" s="10"/>
      <c r="J93" s="10"/>
      <c r="K93" s="11"/>
      <c r="L93" s="12"/>
    </row>
    <row r="94" spans="1:12" ht="18.2" customHeight="1" x14ac:dyDescent="0.25">
      <c r="A94" s="14"/>
      <c r="B94" s="15"/>
      <c r="C94" s="15"/>
      <c r="D94" s="15"/>
      <c r="E94" s="15"/>
      <c r="F94" s="8" t="s">
        <v>30</v>
      </c>
      <c r="G94" s="7">
        <f>SUM(H94:J94)</f>
        <v>12000</v>
      </c>
      <c r="H94" s="7">
        <v>0</v>
      </c>
      <c r="I94" s="7">
        <v>0</v>
      </c>
      <c r="J94" s="7">
        <v>12000</v>
      </c>
      <c r="K94" s="11"/>
      <c r="L94" s="12"/>
    </row>
    <row r="95" spans="1:12" ht="18.2" customHeight="1" x14ac:dyDescent="0.25">
      <c r="A95" s="14"/>
      <c r="B95" s="15"/>
      <c r="C95" s="15"/>
      <c r="D95" s="15"/>
      <c r="E95" s="15"/>
      <c r="F95" s="8" t="s">
        <v>31</v>
      </c>
      <c r="G95" s="7">
        <f>SUM(H95:J95)</f>
        <v>172850.9</v>
      </c>
      <c r="H95" s="7">
        <v>0</v>
      </c>
      <c r="I95" s="7">
        <v>0</v>
      </c>
      <c r="J95" s="7">
        <v>172850.9</v>
      </c>
      <c r="K95" s="11"/>
      <c r="L95" s="12"/>
    </row>
    <row r="96" spans="1:12" ht="18.2" customHeight="1" x14ac:dyDescent="0.25">
      <c r="A96" s="14">
        <v>6</v>
      </c>
      <c r="B96" s="15" t="s">
        <v>47</v>
      </c>
      <c r="C96" s="15" t="s">
        <v>53</v>
      </c>
      <c r="D96" s="15" t="s">
        <v>34</v>
      </c>
      <c r="E96" s="15" t="s">
        <v>40</v>
      </c>
      <c r="F96" s="12" t="s">
        <v>29</v>
      </c>
      <c r="G96" s="10">
        <f>SUM(G99:G100)</f>
        <v>202531.1</v>
      </c>
      <c r="H96" s="10">
        <f>SUM(H99:H100)</f>
        <v>0</v>
      </c>
      <c r="I96" s="10">
        <f>SUM(I99:I100)</f>
        <v>0</v>
      </c>
      <c r="J96" s="10">
        <f>SUM(J99:J100)</f>
        <v>202531.1</v>
      </c>
      <c r="K96" s="11" t="s">
        <v>36</v>
      </c>
      <c r="L96" s="12" t="s">
        <v>36</v>
      </c>
    </row>
    <row r="97" spans="1:12" ht="18.2" customHeight="1" x14ac:dyDescent="0.25">
      <c r="A97" s="14"/>
      <c r="B97" s="15"/>
      <c r="C97" s="15"/>
      <c r="D97" s="15"/>
      <c r="E97" s="15"/>
      <c r="F97" s="12"/>
      <c r="G97" s="10"/>
      <c r="H97" s="10"/>
      <c r="I97" s="10"/>
      <c r="J97" s="10"/>
      <c r="K97" s="11"/>
      <c r="L97" s="12"/>
    </row>
    <row r="98" spans="1:12" ht="43.5" customHeight="1" x14ac:dyDescent="0.25">
      <c r="A98" s="14"/>
      <c r="B98" s="15"/>
      <c r="C98" s="15"/>
      <c r="D98" s="15"/>
      <c r="E98" s="15"/>
      <c r="F98" s="12"/>
      <c r="G98" s="10"/>
      <c r="H98" s="10"/>
      <c r="I98" s="10"/>
      <c r="J98" s="10"/>
      <c r="K98" s="11"/>
      <c r="L98" s="12"/>
    </row>
    <row r="99" spans="1:12" ht="18.2" customHeight="1" x14ac:dyDescent="0.25">
      <c r="A99" s="14"/>
      <c r="B99" s="15"/>
      <c r="C99" s="15"/>
      <c r="D99" s="15"/>
      <c r="E99" s="15"/>
      <c r="F99" s="8" t="s">
        <v>30</v>
      </c>
      <c r="G99" s="7">
        <f>SUM(H99:J99)</f>
        <v>14000</v>
      </c>
      <c r="H99" s="7">
        <v>0</v>
      </c>
      <c r="I99" s="7">
        <v>0</v>
      </c>
      <c r="J99" s="7">
        <v>14000</v>
      </c>
      <c r="K99" s="11"/>
      <c r="L99" s="12"/>
    </row>
    <row r="100" spans="1:12" ht="18.2" customHeight="1" x14ac:dyDescent="0.25">
      <c r="A100" s="14"/>
      <c r="B100" s="15"/>
      <c r="C100" s="15"/>
      <c r="D100" s="15"/>
      <c r="E100" s="15"/>
      <c r="F100" s="8" t="s">
        <v>31</v>
      </c>
      <c r="G100" s="7">
        <f>SUM(H100:J100)</f>
        <v>188531.1</v>
      </c>
      <c r="H100" s="7">
        <v>0</v>
      </c>
      <c r="I100" s="7">
        <v>0</v>
      </c>
      <c r="J100" s="7">
        <v>188531.1</v>
      </c>
      <c r="K100" s="11"/>
      <c r="L100" s="12"/>
    </row>
    <row r="101" spans="1:12" ht="18.2" customHeight="1" x14ac:dyDescent="0.25">
      <c r="A101" s="14">
        <v>7</v>
      </c>
      <c r="B101" s="15" t="s">
        <v>47</v>
      </c>
      <c r="C101" s="15" t="s">
        <v>54</v>
      </c>
      <c r="D101" s="15" t="s">
        <v>34</v>
      </c>
      <c r="E101" s="15" t="s">
        <v>40</v>
      </c>
      <c r="F101" s="12" t="s">
        <v>29</v>
      </c>
      <c r="G101" s="10">
        <f>SUM(G104:G105)</f>
        <v>111285</v>
      </c>
      <c r="H101" s="10">
        <f>SUM(H104:H105)</f>
        <v>0</v>
      </c>
      <c r="I101" s="10">
        <f>SUM(I104:I105)</f>
        <v>0</v>
      </c>
      <c r="J101" s="10">
        <f>SUM(J104:J105)</f>
        <v>111285</v>
      </c>
      <c r="K101" s="11" t="s">
        <v>36</v>
      </c>
      <c r="L101" s="12" t="s">
        <v>36</v>
      </c>
    </row>
    <row r="102" spans="1:12" ht="18.2" customHeight="1" x14ac:dyDescent="0.25">
      <c r="A102" s="14"/>
      <c r="B102" s="15"/>
      <c r="C102" s="15"/>
      <c r="D102" s="15"/>
      <c r="E102" s="15"/>
      <c r="F102" s="12"/>
      <c r="G102" s="10"/>
      <c r="H102" s="10"/>
      <c r="I102" s="10"/>
      <c r="J102" s="10"/>
      <c r="K102" s="11"/>
      <c r="L102" s="12"/>
    </row>
    <row r="103" spans="1:12" ht="41.25" customHeight="1" x14ac:dyDescent="0.25">
      <c r="A103" s="14"/>
      <c r="B103" s="15"/>
      <c r="C103" s="15"/>
      <c r="D103" s="15"/>
      <c r="E103" s="15"/>
      <c r="F103" s="12"/>
      <c r="G103" s="10"/>
      <c r="H103" s="10"/>
      <c r="I103" s="10"/>
      <c r="J103" s="10"/>
      <c r="K103" s="11"/>
      <c r="L103" s="12"/>
    </row>
    <row r="104" spans="1:12" ht="18.2" customHeight="1" x14ac:dyDescent="0.25">
      <c r="A104" s="14"/>
      <c r="B104" s="15"/>
      <c r="C104" s="15"/>
      <c r="D104" s="15"/>
      <c r="E104" s="15"/>
      <c r="F104" s="8" t="s">
        <v>30</v>
      </c>
      <c r="G104" s="7">
        <f>SUM(H104:J104)</f>
        <v>3000</v>
      </c>
      <c r="H104" s="7">
        <v>0</v>
      </c>
      <c r="I104" s="7">
        <v>0</v>
      </c>
      <c r="J104" s="7">
        <v>3000</v>
      </c>
      <c r="K104" s="11"/>
      <c r="L104" s="12"/>
    </row>
    <row r="105" spans="1:12" ht="18.2" customHeight="1" x14ac:dyDescent="0.25">
      <c r="A105" s="14"/>
      <c r="B105" s="15"/>
      <c r="C105" s="15"/>
      <c r="D105" s="15"/>
      <c r="E105" s="15"/>
      <c r="F105" s="8" t="s">
        <v>31</v>
      </c>
      <c r="G105" s="7">
        <f>SUM(H105:J105)</f>
        <v>108285</v>
      </c>
      <c r="H105" s="7">
        <v>0</v>
      </c>
      <c r="I105" s="7">
        <v>0</v>
      </c>
      <c r="J105" s="7">
        <v>108285</v>
      </c>
      <c r="K105" s="11"/>
      <c r="L105" s="12"/>
    </row>
    <row r="106" spans="1:12" ht="18.2" customHeight="1" x14ac:dyDescent="0.25">
      <c r="A106" s="14">
        <v>8</v>
      </c>
      <c r="B106" s="15" t="s">
        <v>47</v>
      </c>
      <c r="C106" s="15" t="s">
        <v>55</v>
      </c>
      <c r="D106" s="15" t="s">
        <v>34</v>
      </c>
      <c r="E106" s="15" t="s">
        <v>40</v>
      </c>
      <c r="F106" s="12" t="s">
        <v>29</v>
      </c>
      <c r="G106" s="10">
        <f>SUM(G109:G110)</f>
        <v>41150.1</v>
      </c>
      <c r="H106" s="10">
        <f>SUM(H109:H110)</f>
        <v>0</v>
      </c>
      <c r="I106" s="10">
        <f>SUM(I109:I110)</f>
        <v>0</v>
      </c>
      <c r="J106" s="10">
        <f>SUM(J109:J110)</f>
        <v>41150.1</v>
      </c>
      <c r="K106" s="11" t="s">
        <v>36</v>
      </c>
      <c r="L106" s="12" t="s">
        <v>36</v>
      </c>
    </row>
    <row r="107" spans="1:12" ht="18.2" customHeight="1" x14ac:dyDescent="0.25">
      <c r="A107" s="14"/>
      <c r="B107" s="15"/>
      <c r="C107" s="15"/>
      <c r="D107" s="15"/>
      <c r="E107" s="15"/>
      <c r="F107" s="12"/>
      <c r="G107" s="10"/>
      <c r="H107" s="10"/>
      <c r="I107" s="10"/>
      <c r="J107" s="10"/>
      <c r="K107" s="11"/>
      <c r="L107" s="12"/>
    </row>
    <row r="108" spans="1:12" ht="40.5" customHeight="1" x14ac:dyDescent="0.25">
      <c r="A108" s="14"/>
      <c r="B108" s="15"/>
      <c r="C108" s="15"/>
      <c r="D108" s="15"/>
      <c r="E108" s="15"/>
      <c r="F108" s="12"/>
      <c r="G108" s="10"/>
      <c r="H108" s="10"/>
      <c r="I108" s="10"/>
      <c r="J108" s="10"/>
      <c r="K108" s="11"/>
      <c r="L108" s="12"/>
    </row>
    <row r="109" spans="1:12" ht="18.2" customHeight="1" x14ac:dyDescent="0.25">
      <c r="A109" s="14"/>
      <c r="B109" s="15"/>
      <c r="C109" s="15"/>
      <c r="D109" s="15"/>
      <c r="E109" s="15"/>
      <c r="F109" s="8" t="s">
        <v>30</v>
      </c>
      <c r="G109" s="7">
        <f>SUM(H109:J109)</f>
        <v>5000</v>
      </c>
      <c r="H109" s="7">
        <v>0</v>
      </c>
      <c r="I109" s="7">
        <v>0</v>
      </c>
      <c r="J109" s="7">
        <v>5000</v>
      </c>
      <c r="K109" s="11"/>
      <c r="L109" s="12"/>
    </row>
    <row r="110" spans="1:12" ht="18.2" customHeight="1" x14ac:dyDescent="0.25">
      <c r="A110" s="14"/>
      <c r="B110" s="15"/>
      <c r="C110" s="15"/>
      <c r="D110" s="15"/>
      <c r="E110" s="15"/>
      <c r="F110" s="8" t="s">
        <v>31</v>
      </c>
      <c r="G110" s="7">
        <f>SUM(H110:J110)</f>
        <v>36150.1</v>
      </c>
      <c r="H110" s="7">
        <v>0</v>
      </c>
      <c r="I110" s="7">
        <v>0</v>
      </c>
      <c r="J110" s="7">
        <v>36150.1</v>
      </c>
      <c r="K110" s="11"/>
      <c r="L110" s="12"/>
    </row>
    <row r="111" spans="1:12" ht="18.2" customHeight="1" x14ac:dyDescent="0.25">
      <c r="A111" s="14">
        <v>9</v>
      </c>
      <c r="B111" s="15" t="s">
        <v>47</v>
      </c>
      <c r="C111" s="15" t="s">
        <v>56</v>
      </c>
      <c r="D111" s="15" t="s">
        <v>34</v>
      </c>
      <c r="E111" s="15" t="s">
        <v>40</v>
      </c>
      <c r="F111" s="12" t="s">
        <v>29</v>
      </c>
      <c r="G111" s="10">
        <f>SUM(G114:G115)</f>
        <v>83960</v>
      </c>
      <c r="H111" s="10">
        <f>SUM(H114:H115)</f>
        <v>0</v>
      </c>
      <c r="I111" s="10">
        <f>SUM(I114:I115)</f>
        <v>0</v>
      </c>
      <c r="J111" s="10">
        <f>SUM(J114:J115)</f>
        <v>83960</v>
      </c>
      <c r="K111" s="11" t="s">
        <v>36</v>
      </c>
      <c r="L111" s="12" t="s">
        <v>36</v>
      </c>
    </row>
    <row r="112" spans="1:12" ht="18.2" customHeight="1" x14ac:dyDescent="0.25">
      <c r="A112" s="14"/>
      <c r="B112" s="15"/>
      <c r="C112" s="15"/>
      <c r="D112" s="15"/>
      <c r="E112" s="15"/>
      <c r="F112" s="12"/>
      <c r="G112" s="10"/>
      <c r="H112" s="10"/>
      <c r="I112" s="10"/>
      <c r="J112" s="10"/>
      <c r="K112" s="11"/>
      <c r="L112" s="12"/>
    </row>
    <row r="113" spans="1:12" ht="46.5" customHeight="1" x14ac:dyDescent="0.25">
      <c r="A113" s="14"/>
      <c r="B113" s="15"/>
      <c r="C113" s="15"/>
      <c r="D113" s="15"/>
      <c r="E113" s="15"/>
      <c r="F113" s="12"/>
      <c r="G113" s="10"/>
      <c r="H113" s="10"/>
      <c r="I113" s="10"/>
      <c r="J113" s="10"/>
      <c r="K113" s="11"/>
      <c r="L113" s="12"/>
    </row>
    <row r="114" spans="1:12" ht="18.2" customHeight="1" x14ac:dyDescent="0.25">
      <c r="A114" s="14"/>
      <c r="B114" s="15"/>
      <c r="C114" s="15"/>
      <c r="D114" s="15"/>
      <c r="E114" s="15"/>
      <c r="F114" s="8" t="s">
        <v>30</v>
      </c>
      <c r="G114" s="7">
        <f>SUM(H114:J114)</f>
        <v>3500</v>
      </c>
      <c r="H114" s="7">
        <v>0</v>
      </c>
      <c r="I114" s="7">
        <v>0</v>
      </c>
      <c r="J114" s="7">
        <v>3500</v>
      </c>
      <c r="K114" s="11"/>
      <c r="L114" s="12"/>
    </row>
    <row r="115" spans="1:12" ht="18.2" customHeight="1" x14ac:dyDescent="0.25">
      <c r="A115" s="14"/>
      <c r="B115" s="15"/>
      <c r="C115" s="15"/>
      <c r="D115" s="15"/>
      <c r="E115" s="15"/>
      <c r="F115" s="8" t="s">
        <v>31</v>
      </c>
      <c r="G115" s="7">
        <f>SUM(H115:J115)</f>
        <v>80460</v>
      </c>
      <c r="H115" s="7">
        <v>0</v>
      </c>
      <c r="I115" s="7">
        <v>0</v>
      </c>
      <c r="J115" s="7">
        <v>80460</v>
      </c>
      <c r="K115" s="11"/>
      <c r="L115" s="12"/>
    </row>
    <row r="116" spans="1:12" ht="18.2" customHeight="1" x14ac:dyDescent="0.25">
      <c r="A116" s="14">
        <v>10</v>
      </c>
      <c r="B116" s="15" t="s">
        <v>47</v>
      </c>
      <c r="C116" s="15" t="s">
        <v>57</v>
      </c>
      <c r="D116" s="15" t="s">
        <v>34</v>
      </c>
      <c r="E116" s="15" t="s">
        <v>35</v>
      </c>
      <c r="F116" s="12" t="s">
        <v>29</v>
      </c>
      <c r="G116" s="10">
        <f>SUM(G119:G120)</f>
        <v>220000</v>
      </c>
      <c r="H116" s="10">
        <f>SUM(H119:H120)</f>
        <v>0</v>
      </c>
      <c r="I116" s="10">
        <f>SUM(I119:I120)</f>
        <v>0</v>
      </c>
      <c r="J116" s="10">
        <f>SUM(J119:J120)</f>
        <v>220000</v>
      </c>
      <c r="K116" s="11" t="s">
        <v>36</v>
      </c>
      <c r="L116" s="12" t="s">
        <v>36</v>
      </c>
    </row>
    <row r="117" spans="1:12" ht="18.2" customHeight="1" x14ac:dyDescent="0.25">
      <c r="A117" s="14"/>
      <c r="B117" s="15"/>
      <c r="C117" s="15"/>
      <c r="D117" s="15"/>
      <c r="E117" s="15"/>
      <c r="F117" s="12"/>
      <c r="G117" s="10"/>
      <c r="H117" s="10"/>
      <c r="I117" s="10"/>
      <c r="J117" s="10"/>
      <c r="K117" s="11"/>
      <c r="L117" s="12"/>
    </row>
    <row r="118" spans="1:12" ht="36.75" customHeight="1" x14ac:dyDescent="0.25">
      <c r="A118" s="14"/>
      <c r="B118" s="15"/>
      <c r="C118" s="15"/>
      <c r="D118" s="15"/>
      <c r="E118" s="15"/>
      <c r="F118" s="12"/>
      <c r="G118" s="10"/>
      <c r="H118" s="10"/>
      <c r="I118" s="10"/>
      <c r="J118" s="10"/>
      <c r="K118" s="11"/>
      <c r="L118" s="12"/>
    </row>
    <row r="119" spans="1:12" ht="18.2" customHeight="1" x14ac:dyDescent="0.25">
      <c r="A119" s="14"/>
      <c r="B119" s="15"/>
      <c r="C119" s="15"/>
      <c r="D119" s="15"/>
      <c r="E119" s="15"/>
      <c r="F119" s="8" t="s">
        <v>30</v>
      </c>
      <c r="G119" s="7">
        <f>SUM(H119:J119)</f>
        <v>3500</v>
      </c>
      <c r="H119" s="7">
        <v>0</v>
      </c>
      <c r="I119" s="7">
        <v>0</v>
      </c>
      <c r="J119" s="7">
        <v>3500</v>
      </c>
      <c r="K119" s="11"/>
      <c r="L119" s="12"/>
    </row>
    <row r="120" spans="1:12" ht="18.2" customHeight="1" x14ac:dyDescent="0.25">
      <c r="A120" s="14"/>
      <c r="B120" s="15"/>
      <c r="C120" s="15"/>
      <c r="D120" s="15"/>
      <c r="E120" s="15"/>
      <c r="F120" s="8" t="s">
        <v>31</v>
      </c>
      <c r="G120" s="7">
        <f>SUM(H120:J120)</f>
        <v>216500</v>
      </c>
      <c r="H120" s="7">
        <v>0</v>
      </c>
      <c r="I120" s="7">
        <v>0</v>
      </c>
      <c r="J120" s="7">
        <v>216500</v>
      </c>
      <c r="K120" s="11"/>
      <c r="L120" s="12"/>
    </row>
    <row r="121" spans="1:12" ht="18.2" customHeight="1" x14ac:dyDescent="0.25">
      <c r="A121" s="14">
        <v>11</v>
      </c>
      <c r="B121" s="15" t="s">
        <v>47</v>
      </c>
      <c r="C121" s="15" t="s">
        <v>58</v>
      </c>
      <c r="D121" s="15" t="s">
        <v>34</v>
      </c>
      <c r="E121" s="15" t="s">
        <v>35</v>
      </c>
      <c r="F121" s="12" t="s">
        <v>29</v>
      </c>
      <c r="G121" s="10">
        <f>SUM(G124:G125)</f>
        <v>192826</v>
      </c>
      <c r="H121" s="10">
        <f>SUM(H124:H125)</f>
        <v>0</v>
      </c>
      <c r="I121" s="10">
        <f>SUM(I124:I125)</f>
        <v>0</v>
      </c>
      <c r="J121" s="10">
        <f>SUM(J124:J125)</f>
        <v>192826</v>
      </c>
      <c r="K121" s="11" t="s">
        <v>36</v>
      </c>
      <c r="L121" s="12" t="s">
        <v>36</v>
      </c>
    </row>
    <row r="122" spans="1:12" ht="18.2" customHeight="1" x14ac:dyDescent="0.25">
      <c r="A122" s="14"/>
      <c r="B122" s="15"/>
      <c r="C122" s="15"/>
      <c r="D122" s="15"/>
      <c r="E122" s="15"/>
      <c r="F122" s="12"/>
      <c r="G122" s="10"/>
      <c r="H122" s="10"/>
      <c r="I122" s="10"/>
      <c r="J122" s="10"/>
      <c r="K122" s="11"/>
      <c r="L122" s="12"/>
    </row>
    <row r="123" spans="1:12" ht="43.5" customHeight="1" x14ac:dyDescent="0.25">
      <c r="A123" s="14"/>
      <c r="B123" s="15"/>
      <c r="C123" s="15"/>
      <c r="D123" s="15"/>
      <c r="E123" s="15"/>
      <c r="F123" s="12"/>
      <c r="G123" s="10"/>
      <c r="H123" s="10"/>
      <c r="I123" s="10"/>
      <c r="J123" s="10"/>
      <c r="K123" s="11"/>
      <c r="L123" s="12"/>
    </row>
    <row r="124" spans="1:12" ht="18.2" customHeight="1" x14ac:dyDescent="0.25">
      <c r="A124" s="14"/>
      <c r="B124" s="15"/>
      <c r="C124" s="15"/>
      <c r="D124" s="15"/>
      <c r="E124" s="15"/>
      <c r="F124" s="8" t="s">
        <v>30</v>
      </c>
      <c r="G124" s="7">
        <f>SUM(H124:J124)</f>
        <v>8000</v>
      </c>
      <c r="H124" s="7">
        <v>0</v>
      </c>
      <c r="I124" s="7">
        <v>0</v>
      </c>
      <c r="J124" s="7">
        <v>8000</v>
      </c>
      <c r="K124" s="11"/>
      <c r="L124" s="12"/>
    </row>
    <row r="125" spans="1:12" ht="18.2" customHeight="1" x14ac:dyDescent="0.25">
      <c r="A125" s="14"/>
      <c r="B125" s="15"/>
      <c r="C125" s="15"/>
      <c r="D125" s="15"/>
      <c r="E125" s="15"/>
      <c r="F125" s="8" t="s">
        <v>31</v>
      </c>
      <c r="G125" s="7">
        <f>SUM(H125:J125)</f>
        <v>184826</v>
      </c>
      <c r="H125" s="7">
        <v>0</v>
      </c>
      <c r="I125" s="7">
        <v>0</v>
      </c>
      <c r="J125" s="7">
        <v>184826</v>
      </c>
      <c r="K125" s="11"/>
      <c r="L125" s="12"/>
    </row>
    <row r="126" spans="1:12" ht="18.2" customHeight="1" x14ac:dyDescent="0.25">
      <c r="A126" s="14">
        <v>12</v>
      </c>
      <c r="B126" s="15" t="s">
        <v>47</v>
      </c>
      <c r="C126" s="15" t="s">
        <v>59</v>
      </c>
      <c r="D126" s="15" t="s">
        <v>34</v>
      </c>
      <c r="E126" s="15" t="s">
        <v>35</v>
      </c>
      <c r="F126" s="12" t="s">
        <v>29</v>
      </c>
      <c r="G126" s="10">
        <f>SUM(G129:G130)</f>
        <v>105164</v>
      </c>
      <c r="H126" s="10">
        <f>SUM(H129:H130)</f>
        <v>0</v>
      </c>
      <c r="I126" s="10">
        <f>SUM(I129:I130)</f>
        <v>0</v>
      </c>
      <c r="J126" s="10">
        <f>SUM(J129:J130)</f>
        <v>105164</v>
      </c>
      <c r="K126" s="11" t="s">
        <v>36</v>
      </c>
      <c r="L126" s="12" t="s">
        <v>36</v>
      </c>
    </row>
    <row r="127" spans="1:12" ht="18.2" customHeight="1" x14ac:dyDescent="0.25">
      <c r="A127" s="14"/>
      <c r="B127" s="15"/>
      <c r="C127" s="15"/>
      <c r="D127" s="15"/>
      <c r="E127" s="15"/>
      <c r="F127" s="12"/>
      <c r="G127" s="10"/>
      <c r="H127" s="10"/>
      <c r="I127" s="10"/>
      <c r="J127" s="10"/>
      <c r="K127" s="11"/>
      <c r="L127" s="12"/>
    </row>
    <row r="128" spans="1:12" ht="38.25" customHeight="1" x14ac:dyDescent="0.25">
      <c r="A128" s="14"/>
      <c r="B128" s="15"/>
      <c r="C128" s="15"/>
      <c r="D128" s="15"/>
      <c r="E128" s="15"/>
      <c r="F128" s="12"/>
      <c r="G128" s="10"/>
      <c r="H128" s="10"/>
      <c r="I128" s="10"/>
      <c r="J128" s="10"/>
      <c r="K128" s="11"/>
      <c r="L128" s="12"/>
    </row>
    <row r="129" spans="1:12" ht="18.2" customHeight="1" x14ac:dyDescent="0.25">
      <c r="A129" s="14"/>
      <c r="B129" s="15"/>
      <c r="C129" s="15"/>
      <c r="D129" s="15"/>
      <c r="E129" s="15"/>
      <c r="F129" s="8" t="s">
        <v>30</v>
      </c>
      <c r="G129" s="7">
        <f>SUM(H129:J129)</f>
        <v>5000</v>
      </c>
      <c r="H129" s="7">
        <v>0</v>
      </c>
      <c r="I129" s="7">
        <v>0</v>
      </c>
      <c r="J129" s="7">
        <v>5000</v>
      </c>
      <c r="K129" s="11"/>
      <c r="L129" s="12"/>
    </row>
    <row r="130" spans="1:12" ht="18.2" customHeight="1" x14ac:dyDescent="0.25">
      <c r="A130" s="14"/>
      <c r="B130" s="15"/>
      <c r="C130" s="15"/>
      <c r="D130" s="15"/>
      <c r="E130" s="15"/>
      <c r="F130" s="8" t="s">
        <v>31</v>
      </c>
      <c r="G130" s="7">
        <f>SUM(H130:J130)</f>
        <v>100164</v>
      </c>
      <c r="H130" s="7">
        <v>0</v>
      </c>
      <c r="I130" s="7">
        <v>0</v>
      </c>
      <c r="J130" s="7">
        <v>100164</v>
      </c>
      <c r="K130" s="11"/>
      <c r="L130" s="12"/>
    </row>
    <row r="131" spans="1:12" ht="18.2" customHeight="1" x14ac:dyDescent="0.25">
      <c r="A131" s="14">
        <v>13</v>
      </c>
      <c r="B131" s="15" t="s">
        <v>47</v>
      </c>
      <c r="C131" s="15" t="s">
        <v>60</v>
      </c>
      <c r="D131" s="15" t="s">
        <v>34</v>
      </c>
      <c r="E131" s="15" t="s">
        <v>35</v>
      </c>
      <c r="F131" s="12" t="s">
        <v>29</v>
      </c>
      <c r="G131" s="10">
        <f>SUM(G134:G135)</f>
        <v>261868</v>
      </c>
      <c r="H131" s="10">
        <f>SUM(H134:H135)</f>
        <v>0</v>
      </c>
      <c r="I131" s="10">
        <f>SUM(I134:I135)</f>
        <v>0</v>
      </c>
      <c r="J131" s="10">
        <f>SUM(J134:J135)</f>
        <v>261868</v>
      </c>
      <c r="K131" s="11" t="s">
        <v>36</v>
      </c>
      <c r="L131" s="12" t="s">
        <v>36</v>
      </c>
    </row>
    <row r="132" spans="1:12" ht="18.2" customHeight="1" x14ac:dyDescent="0.25">
      <c r="A132" s="14"/>
      <c r="B132" s="15"/>
      <c r="C132" s="15"/>
      <c r="D132" s="15"/>
      <c r="E132" s="15"/>
      <c r="F132" s="12"/>
      <c r="G132" s="10"/>
      <c r="H132" s="10"/>
      <c r="I132" s="10"/>
      <c r="J132" s="10"/>
      <c r="K132" s="11"/>
      <c r="L132" s="12"/>
    </row>
    <row r="133" spans="1:12" ht="40.5" customHeight="1" x14ac:dyDescent="0.25">
      <c r="A133" s="14"/>
      <c r="B133" s="15"/>
      <c r="C133" s="15"/>
      <c r="D133" s="15"/>
      <c r="E133" s="15"/>
      <c r="F133" s="12"/>
      <c r="G133" s="10"/>
      <c r="H133" s="10"/>
      <c r="I133" s="10"/>
      <c r="J133" s="10"/>
      <c r="K133" s="11"/>
      <c r="L133" s="12"/>
    </row>
    <row r="134" spans="1:12" ht="18.2" customHeight="1" x14ac:dyDescent="0.25">
      <c r="A134" s="14"/>
      <c r="B134" s="15"/>
      <c r="C134" s="15"/>
      <c r="D134" s="15"/>
      <c r="E134" s="15"/>
      <c r="F134" s="8" t="s">
        <v>30</v>
      </c>
      <c r="G134" s="7">
        <f>SUM(H134:J134)</f>
        <v>3690</v>
      </c>
      <c r="H134" s="7">
        <v>0</v>
      </c>
      <c r="I134" s="7">
        <v>0</v>
      </c>
      <c r="J134" s="7">
        <v>3690</v>
      </c>
      <c r="K134" s="11"/>
      <c r="L134" s="12"/>
    </row>
    <row r="135" spans="1:12" ht="18.2" customHeight="1" x14ac:dyDescent="0.25">
      <c r="A135" s="14"/>
      <c r="B135" s="15"/>
      <c r="C135" s="15"/>
      <c r="D135" s="15"/>
      <c r="E135" s="15"/>
      <c r="F135" s="8" t="s">
        <v>31</v>
      </c>
      <c r="G135" s="7">
        <f>SUM(H135:J135)</f>
        <v>258178</v>
      </c>
      <c r="H135" s="7">
        <v>0</v>
      </c>
      <c r="I135" s="7">
        <v>0</v>
      </c>
      <c r="J135" s="7">
        <v>258178</v>
      </c>
      <c r="K135" s="11"/>
      <c r="L135" s="12"/>
    </row>
    <row r="136" spans="1:12" ht="18.2" customHeight="1" x14ac:dyDescent="0.25">
      <c r="A136" s="14">
        <v>14</v>
      </c>
      <c r="B136" s="15" t="s">
        <v>47</v>
      </c>
      <c r="C136" s="15" t="s">
        <v>61</v>
      </c>
      <c r="D136" s="15" t="s">
        <v>34</v>
      </c>
      <c r="E136" s="15" t="s">
        <v>35</v>
      </c>
      <c r="F136" s="12" t="s">
        <v>29</v>
      </c>
      <c r="G136" s="10">
        <f>SUM(G139:G140)</f>
        <v>188589</v>
      </c>
      <c r="H136" s="10">
        <f>SUM(H139:H140)</f>
        <v>0</v>
      </c>
      <c r="I136" s="10">
        <f>SUM(I139:I140)</f>
        <v>0</v>
      </c>
      <c r="J136" s="10">
        <f>SUM(J139:J140)</f>
        <v>188589</v>
      </c>
      <c r="K136" s="11" t="s">
        <v>36</v>
      </c>
      <c r="L136" s="12" t="s">
        <v>36</v>
      </c>
    </row>
    <row r="137" spans="1:12" ht="18.2" customHeight="1" x14ac:dyDescent="0.25">
      <c r="A137" s="14"/>
      <c r="B137" s="15"/>
      <c r="C137" s="15"/>
      <c r="D137" s="15"/>
      <c r="E137" s="15"/>
      <c r="F137" s="12"/>
      <c r="G137" s="10"/>
      <c r="H137" s="10"/>
      <c r="I137" s="10"/>
      <c r="J137" s="10"/>
      <c r="K137" s="11"/>
      <c r="L137" s="12"/>
    </row>
    <row r="138" spans="1:12" ht="43.5" customHeight="1" x14ac:dyDescent="0.25">
      <c r="A138" s="14"/>
      <c r="B138" s="15"/>
      <c r="C138" s="15"/>
      <c r="D138" s="15"/>
      <c r="E138" s="15"/>
      <c r="F138" s="12"/>
      <c r="G138" s="10"/>
      <c r="H138" s="10"/>
      <c r="I138" s="10"/>
      <c r="J138" s="10"/>
      <c r="K138" s="11"/>
      <c r="L138" s="12"/>
    </row>
    <row r="139" spans="1:12" ht="18.2" customHeight="1" x14ac:dyDescent="0.25">
      <c r="A139" s="14"/>
      <c r="B139" s="15"/>
      <c r="C139" s="15"/>
      <c r="D139" s="15"/>
      <c r="E139" s="15"/>
      <c r="F139" s="8" t="s">
        <v>30</v>
      </c>
      <c r="G139" s="7">
        <f>SUM(H139:J139)</f>
        <v>4760</v>
      </c>
      <c r="H139" s="7">
        <v>0</v>
      </c>
      <c r="I139" s="7">
        <v>0</v>
      </c>
      <c r="J139" s="7">
        <v>4760</v>
      </c>
      <c r="K139" s="11"/>
      <c r="L139" s="12"/>
    </row>
    <row r="140" spans="1:12" ht="18.2" customHeight="1" x14ac:dyDescent="0.25">
      <c r="A140" s="14"/>
      <c r="B140" s="15"/>
      <c r="C140" s="15"/>
      <c r="D140" s="15"/>
      <c r="E140" s="15"/>
      <c r="F140" s="8" t="s">
        <v>31</v>
      </c>
      <c r="G140" s="7">
        <f>SUM(H140:J140)</f>
        <v>183829</v>
      </c>
      <c r="H140" s="7">
        <v>0</v>
      </c>
      <c r="I140" s="7">
        <v>0</v>
      </c>
      <c r="J140" s="7">
        <v>183829</v>
      </c>
      <c r="K140" s="11"/>
      <c r="L140" s="12"/>
    </row>
    <row r="141" spans="1:12" ht="18.2" customHeight="1" x14ac:dyDescent="0.25">
      <c r="A141" s="14">
        <v>15</v>
      </c>
      <c r="B141" s="15" t="s">
        <v>47</v>
      </c>
      <c r="C141" s="15" t="s">
        <v>62</v>
      </c>
      <c r="D141" s="15" t="s">
        <v>34</v>
      </c>
      <c r="E141" s="15" t="s">
        <v>35</v>
      </c>
      <c r="F141" s="12" t="s">
        <v>29</v>
      </c>
      <c r="G141" s="10">
        <f>SUM(G144:G145)</f>
        <v>37534</v>
      </c>
      <c r="H141" s="10">
        <f>SUM(H144:H145)</f>
        <v>0</v>
      </c>
      <c r="I141" s="10">
        <f>SUM(I144:I145)</f>
        <v>0</v>
      </c>
      <c r="J141" s="10">
        <f>SUM(J144:J145)</f>
        <v>37534</v>
      </c>
      <c r="K141" s="11" t="s">
        <v>36</v>
      </c>
      <c r="L141" s="12" t="s">
        <v>36</v>
      </c>
    </row>
    <row r="142" spans="1:12" ht="18.2" customHeight="1" x14ac:dyDescent="0.25">
      <c r="A142" s="14"/>
      <c r="B142" s="15"/>
      <c r="C142" s="15"/>
      <c r="D142" s="15"/>
      <c r="E142" s="15"/>
      <c r="F142" s="12"/>
      <c r="G142" s="10"/>
      <c r="H142" s="10"/>
      <c r="I142" s="10"/>
      <c r="J142" s="10"/>
      <c r="K142" s="11"/>
      <c r="L142" s="12"/>
    </row>
    <row r="143" spans="1:12" ht="39.75" customHeight="1" x14ac:dyDescent="0.25">
      <c r="A143" s="14"/>
      <c r="B143" s="15"/>
      <c r="C143" s="15"/>
      <c r="D143" s="15"/>
      <c r="E143" s="15"/>
      <c r="F143" s="12"/>
      <c r="G143" s="10"/>
      <c r="H143" s="10"/>
      <c r="I143" s="10"/>
      <c r="J143" s="10"/>
      <c r="K143" s="11"/>
      <c r="L143" s="12"/>
    </row>
    <row r="144" spans="1:12" ht="18.2" customHeight="1" x14ac:dyDescent="0.25">
      <c r="A144" s="14"/>
      <c r="B144" s="15"/>
      <c r="C144" s="15"/>
      <c r="D144" s="15"/>
      <c r="E144" s="15"/>
      <c r="F144" s="8" t="s">
        <v>30</v>
      </c>
      <c r="G144" s="7">
        <f>SUM(H144:J144)</f>
        <v>0</v>
      </c>
      <c r="H144" s="7">
        <v>0</v>
      </c>
      <c r="I144" s="7">
        <v>0</v>
      </c>
      <c r="J144" s="7">
        <v>0</v>
      </c>
      <c r="K144" s="11"/>
      <c r="L144" s="12"/>
    </row>
    <row r="145" spans="1:12" ht="18.2" customHeight="1" x14ac:dyDescent="0.25">
      <c r="A145" s="14"/>
      <c r="B145" s="15"/>
      <c r="C145" s="15"/>
      <c r="D145" s="15"/>
      <c r="E145" s="15"/>
      <c r="F145" s="8" t="s">
        <v>31</v>
      </c>
      <c r="G145" s="7">
        <f>SUM(H145:J145)</f>
        <v>37534</v>
      </c>
      <c r="H145" s="7">
        <v>0</v>
      </c>
      <c r="I145" s="7">
        <v>0</v>
      </c>
      <c r="J145" s="7">
        <v>37534</v>
      </c>
      <c r="K145" s="11"/>
      <c r="L145" s="12"/>
    </row>
    <row r="146" spans="1:12" ht="18.2" customHeight="1" x14ac:dyDescent="0.25">
      <c r="A146" s="14">
        <v>16</v>
      </c>
      <c r="B146" s="15" t="s">
        <v>47</v>
      </c>
      <c r="C146" s="15" t="s">
        <v>63</v>
      </c>
      <c r="D146" s="15" t="s">
        <v>34</v>
      </c>
      <c r="E146" s="15" t="s">
        <v>35</v>
      </c>
      <c r="F146" s="12" t="s">
        <v>29</v>
      </c>
      <c r="G146" s="10">
        <f>SUM(G149:G150)</f>
        <v>54547</v>
      </c>
      <c r="H146" s="10">
        <f>SUM(H149:H150)</f>
        <v>0</v>
      </c>
      <c r="I146" s="10">
        <f>SUM(I149:I150)</f>
        <v>0</v>
      </c>
      <c r="J146" s="10">
        <f>SUM(J149:J150)</f>
        <v>54547</v>
      </c>
      <c r="K146" s="11" t="s">
        <v>36</v>
      </c>
      <c r="L146" s="12" t="s">
        <v>36</v>
      </c>
    </row>
    <row r="147" spans="1:12" ht="18.2" customHeight="1" x14ac:dyDescent="0.25">
      <c r="A147" s="14"/>
      <c r="B147" s="15"/>
      <c r="C147" s="15"/>
      <c r="D147" s="15"/>
      <c r="E147" s="15"/>
      <c r="F147" s="12"/>
      <c r="G147" s="10"/>
      <c r="H147" s="10"/>
      <c r="I147" s="10"/>
      <c r="J147" s="10"/>
      <c r="K147" s="11"/>
      <c r="L147" s="12"/>
    </row>
    <row r="148" spans="1:12" ht="39.75" customHeight="1" x14ac:dyDescent="0.25">
      <c r="A148" s="14"/>
      <c r="B148" s="15"/>
      <c r="C148" s="15"/>
      <c r="D148" s="15"/>
      <c r="E148" s="15"/>
      <c r="F148" s="12"/>
      <c r="G148" s="10"/>
      <c r="H148" s="10"/>
      <c r="I148" s="10"/>
      <c r="J148" s="10"/>
      <c r="K148" s="11"/>
      <c r="L148" s="12"/>
    </row>
    <row r="149" spans="1:12" ht="18.2" customHeight="1" x14ac:dyDescent="0.25">
      <c r="A149" s="14"/>
      <c r="B149" s="15"/>
      <c r="C149" s="15"/>
      <c r="D149" s="15"/>
      <c r="E149" s="15"/>
      <c r="F149" s="8" t="s">
        <v>30</v>
      </c>
      <c r="G149" s="7">
        <f>SUM(H149:J149)</f>
        <v>2260</v>
      </c>
      <c r="H149" s="7">
        <v>0</v>
      </c>
      <c r="I149" s="7">
        <v>0</v>
      </c>
      <c r="J149" s="7">
        <v>2260</v>
      </c>
      <c r="K149" s="11"/>
      <c r="L149" s="12"/>
    </row>
    <row r="150" spans="1:12" ht="18.2" customHeight="1" x14ac:dyDescent="0.25">
      <c r="A150" s="14"/>
      <c r="B150" s="15"/>
      <c r="C150" s="15"/>
      <c r="D150" s="15"/>
      <c r="E150" s="15"/>
      <c r="F150" s="8" t="s">
        <v>31</v>
      </c>
      <c r="G150" s="7">
        <f>SUM(H150:J150)</f>
        <v>52287</v>
      </c>
      <c r="H150" s="7">
        <v>0</v>
      </c>
      <c r="I150" s="7">
        <v>0</v>
      </c>
      <c r="J150" s="7">
        <v>52287</v>
      </c>
      <c r="K150" s="11"/>
      <c r="L150" s="12"/>
    </row>
    <row r="151" spans="1:12" ht="18.2" customHeight="1" x14ac:dyDescent="0.25">
      <c r="A151" s="14">
        <v>17</v>
      </c>
      <c r="B151" s="15" t="s">
        <v>47</v>
      </c>
      <c r="C151" s="15" t="s">
        <v>64</v>
      </c>
      <c r="D151" s="15" t="s">
        <v>34</v>
      </c>
      <c r="E151" s="15" t="s">
        <v>35</v>
      </c>
      <c r="F151" s="12" t="s">
        <v>29</v>
      </c>
      <c r="G151" s="10">
        <f>SUM(G154:G155)</f>
        <v>133932</v>
      </c>
      <c r="H151" s="10">
        <f>SUM(H154:H155)</f>
        <v>0</v>
      </c>
      <c r="I151" s="10">
        <f>SUM(I154:I155)</f>
        <v>0</v>
      </c>
      <c r="J151" s="10">
        <f>SUM(J154:J155)</f>
        <v>133932</v>
      </c>
      <c r="K151" s="11" t="s">
        <v>36</v>
      </c>
      <c r="L151" s="12" t="s">
        <v>36</v>
      </c>
    </row>
    <row r="152" spans="1:12" ht="18.2" customHeight="1" x14ac:dyDescent="0.25">
      <c r="A152" s="14"/>
      <c r="B152" s="15"/>
      <c r="C152" s="15"/>
      <c r="D152" s="15"/>
      <c r="E152" s="15"/>
      <c r="F152" s="12"/>
      <c r="G152" s="10"/>
      <c r="H152" s="10"/>
      <c r="I152" s="10"/>
      <c r="J152" s="10"/>
      <c r="K152" s="11"/>
      <c r="L152" s="12"/>
    </row>
    <row r="153" spans="1:12" ht="42.75" customHeight="1" x14ac:dyDescent="0.25">
      <c r="A153" s="14"/>
      <c r="B153" s="15"/>
      <c r="C153" s="15"/>
      <c r="D153" s="15"/>
      <c r="E153" s="15"/>
      <c r="F153" s="12"/>
      <c r="G153" s="10"/>
      <c r="H153" s="10"/>
      <c r="I153" s="10"/>
      <c r="J153" s="10"/>
      <c r="K153" s="11"/>
      <c r="L153" s="12"/>
    </row>
    <row r="154" spans="1:12" ht="18.2" customHeight="1" x14ac:dyDescent="0.25">
      <c r="A154" s="14"/>
      <c r="B154" s="15"/>
      <c r="C154" s="15"/>
      <c r="D154" s="15"/>
      <c r="E154" s="15"/>
      <c r="F154" s="8" t="s">
        <v>30</v>
      </c>
      <c r="G154" s="7">
        <f>SUM(H154:J154)</f>
        <v>2470</v>
      </c>
      <c r="H154" s="7">
        <v>0</v>
      </c>
      <c r="I154" s="7">
        <v>0</v>
      </c>
      <c r="J154" s="7">
        <v>2470</v>
      </c>
      <c r="K154" s="11"/>
      <c r="L154" s="12"/>
    </row>
    <row r="155" spans="1:12" ht="18.2" customHeight="1" x14ac:dyDescent="0.25">
      <c r="A155" s="14"/>
      <c r="B155" s="15"/>
      <c r="C155" s="15"/>
      <c r="D155" s="15"/>
      <c r="E155" s="15"/>
      <c r="F155" s="8" t="s">
        <v>31</v>
      </c>
      <c r="G155" s="7">
        <f>SUM(H155:J155)</f>
        <v>131462</v>
      </c>
      <c r="H155" s="7">
        <v>0</v>
      </c>
      <c r="I155" s="7">
        <v>0</v>
      </c>
      <c r="J155" s="7">
        <v>131462</v>
      </c>
      <c r="K155" s="11"/>
      <c r="L155" s="12"/>
    </row>
    <row r="156" spans="1:12" ht="18.2" customHeight="1" x14ac:dyDescent="0.25">
      <c r="A156" s="14">
        <v>18</v>
      </c>
      <c r="B156" s="15" t="s">
        <v>47</v>
      </c>
      <c r="C156" s="15" t="s">
        <v>65</v>
      </c>
      <c r="D156" s="15" t="s">
        <v>34</v>
      </c>
      <c r="E156" s="15" t="s">
        <v>35</v>
      </c>
      <c r="F156" s="12" t="s">
        <v>29</v>
      </c>
      <c r="G156" s="10">
        <f>SUM(G159:G160)</f>
        <v>64276</v>
      </c>
      <c r="H156" s="10">
        <f>SUM(H159:H160)</f>
        <v>0</v>
      </c>
      <c r="I156" s="10">
        <f>SUM(I159:I160)</f>
        <v>0</v>
      </c>
      <c r="J156" s="10">
        <f>SUM(J159:J160)</f>
        <v>64276</v>
      </c>
      <c r="K156" s="11" t="s">
        <v>36</v>
      </c>
      <c r="L156" s="12" t="s">
        <v>36</v>
      </c>
    </row>
    <row r="157" spans="1:12" ht="18.2" customHeight="1" x14ac:dyDescent="0.25">
      <c r="A157" s="14"/>
      <c r="B157" s="15"/>
      <c r="C157" s="15"/>
      <c r="D157" s="15"/>
      <c r="E157" s="15"/>
      <c r="F157" s="12"/>
      <c r="G157" s="10"/>
      <c r="H157" s="10"/>
      <c r="I157" s="10"/>
      <c r="J157" s="10"/>
      <c r="K157" s="11"/>
      <c r="L157" s="12"/>
    </row>
    <row r="158" spans="1:12" ht="40.5" customHeight="1" x14ac:dyDescent="0.25">
      <c r="A158" s="14"/>
      <c r="B158" s="15"/>
      <c r="C158" s="15"/>
      <c r="D158" s="15"/>
      <c r="E158" s="15"/>
      <c r="F158" s="12"/>
      <c r="G158" s="10"/>
      <c r="H158" s="10"/>
      <c r="I158" s="10"/>
      <c r="J158" s="10"/>
      <c r="K158" s="11"/>
      <c r="L158" s="12"/>
    </row>
    <row r="159" spans="1:12" ht="18.2" customHeight="1" x14ac:dyDescent="0.25">
      <c r="A159" s="14"/>
      <c r="B159" s="15"/>
      <c r="C159" s="15"/>
      <c r="D159" s="15"/>
      <c r="E159" s="15"/>
      <c r="F159" s="8" t="s">
        <v>30</v>
      </c>
      <c r="G159" s="7">
        <f>SUM(H159:J159)</f>
        <v>4000</v>
      </c>
      <c r="H159" s="7">
        <v>0</v>
      </c>
      <c r="I159" s="7">
        <v>0</v>
      </c>
      <c r="J159" s="7">
        <v>4000</v>
      </c>
      <c r="K159" s="11"/>
      <c r="L159" s="12"/>
    </row>
    <row r="160" spans="1:12" ht="18.2" customHeight="1" x14ac:dyDescent="0.25">
      <c r="A160" s="14"/>
      <c r="B160" s="15"/>
      <c r="C160" s="15"/>
      <c r="D160" s="15"/>
      <c r="E160" s="15"/>
      <c r="F160" s="8" t="s">
        <v>31</v>
      </c>
      <c r="G160" s="7">
        <f>SUM(H160:J160)</f>
        <v>60276</v>
      </c>
      <c r="H160" s="7">
        <v>0</v>
      </c>
      <c r="I160" s="7">
        <v>0</v>
      </c>
      <c r="J160" s="7">
        <v>60276</v>
      </c>
      <c r="K160" s="11"/>
      <c r="L160" s="12"/>
    </row>
    <row r="161" spans="1:12" ht="18.2" customHeight="1" x14ac:dyDescent="0.25">
      <c r="A161" s="14">
        <v>19</v>
      </c>
      <c r="B161" s="15" t="s">
        <v>47</v>
      </c>
      <c r="C161" s="15" t="s">
        <v>66</v>
      </c>
      <c r="D161" s="15" t="s">
        <v>34</v>
      </c>
      <c r="E161" s="15" t="s">
        <v>35</v>
      </c>
      <c r="F161" s="12" t="s">
        <v>29</v>
      </c>
      <c r="G161" s="10">
        <f>SUM(G164:G165)</f>
        <v>30685</v>
      </c>
      <c r="H161" s="10">
        <f>SUM(H164:H165)</f>
        <v>0</v>
      </c>
      <c r="I161" s="10">
        <f>SUM(I164:I165)</f>
        <v>0</v>
      </c>
      <c r="J161" s="10">
        <f>SUM(J164:J165)</f>
        <v>30685</v>
      </c>
      <c r="K161" s="11" t="s">
        <v>36</v>
      </c>
      <c r="L161" s="12" t="s">
        <v>36</v>
      </c>
    </row>
    <row r="162" spans="1:12" ht="18.2" customHeight="1" x14ac:dyDescent="0.25">
      <c r="A162" s="14"/>
      <c r="B162" s="15"/>
      <c r="C162" s="15"/>
      <c r="D162" s="15"/>
      <c r="E162" s="15"/>
      <c r="F162" s="12"/>
      <c r="G162" s="10"/>
      <c r="H162" s="10"/>
      <c r="I162" s="10"/>
      <c r="J162" s="10"/>
      <c r="K162" s="11"/>
      <c r="L162" s="12"/>
    </row>
    <row r="163" spans="1:12" ht="43.5" customHeight="1" x14ac:dyDescent="0.25">
      <c r="A163" s="14"/>
      <c r="B163" s="15"/>
      <c r="C163" s="15"/>
      <c r="D163" s="15"/>
      <c r="E163" s="15"/>
      <c r="F163" s="12"/>
      <c r="G163" s="10"/>
      <c r="H163" s="10"/>
      <c r="I163" s="10"/>
      <c r="J163" s="10"/>
      <c r="K163" s="11"/>
      <c r="L163" s="12"/>
    </row>
    <row r="164" spans="1:12" ht="18.2" customHeight="1" x14ac:dyDescent="0.25">
      <c r="A164" s="14"/>
      <c r="B164" s="15"/>
      <c r="C164" s="15"/>
      <c r="D164" s="15"/>
      <c r="E164" s="15"/>
      <c r="F164" s="8" t="s">
        <v>30</v>
      </c>
      <c r="G164" s="7">
        <f>SUM(H164:J164)</f>
        <v>4000</v>
      </c>
      <c r="H164" s="7">
        <v>0</v>
      </c>
      <c r="I164" s="7">
        <v>0</v>
      </c>
      <c r="J164" s="7">
        <v>4000</v>
      </c>
      <c r="K164" s="11"/>
      <c r="L164" s="12"/>
    </row>
    <row r="165" spans="1:12" ht="18.2" customHeight="1" x14ac:dyDescent="0.25">
      <c r="A165" s="14"/>
      <c r="B165" s="15"/>
      <c r="C165" s="15"/>
      <c r="D165" s="15"/>
      <c r="E165" s="15"/>
      <c r="F165" s="8" t="s">
        <v>31</v>
      </c>
      <c r="G165" s="7">
        <f>SUM(H165:J165)</f>
        <v>26685</v>
      </c>
      <c r="H165" s="7">
        <v>0</v>
      </c>
      <c r="I165" s="7">
        <v>0</v>
      </c>
      <c r="J165" s="7">
        <v>26685</v>
      </c>
      <c r="K165" s="11"/>
      <c r="L165" s="12"/>
    </row>
    <row r="166" spans="1:12" ht="18.2" customHeight="1" x14ac:dyDescent="0.25">
      <c r="A166" s="14">
        <v>20</v>
      </c>
      <c r="B166" s="15" t="s">
        <v>47</v>
      </c>
      <c r="C166" s="15" t="s">
        <v>67</v>
      </c>
      <c r="D166" s="15" t="s">
        <v>34</v>
      </c>
      <c r="E166" s="15" t="s">
        <v>35</v>
      </c>
      <c r="F166" s="12" t="s">
        <v>29</v>
      </c>
      <c r="G166" s="10">
        <f>SUM(G169:G170)</f>
        <v>171924</v>
      </c>
      <c r="H166" s="10">
        <f>SUM(H169:H170)</f>
        <v>0</v>
      </c>
      <c r="I166" s="10">
        <f>SUM(I169:I170)</f>
        <v>0</v>
      </c>
      <c r="J166" s="10">
        <f>SUM(J169:J170)</f>
        <v>171924</v>
      </c>
      <c r="K166" s="11" t="s">
        <v>36</v>
      </c>
      <c r="L166" s="12" t="s">
        <v>36</v>
      </c>
    </row>
    <row r="167" spans="1:12" ht="18.2" customHeight="1" x14ac:dyDescent="0.25">
      <c r="A167" s="14"/>
      <c r="B167" s="15"/>
      <c r="C167" s="15"/>
      <c r="D167" s="15"/>
      <c r="E167" s="15"/>
      <c r="F167" s="12"/>
      <c r="G167" s="10"/>
      <c r="H167" s="10"/>
      <c r="I167" s="10"/>
      <c r="J167" s="10"/>
      <c r="K167" s="11"/>
      <c r="L167" s="12"/>
    </row>
    <row r="168" spans="1:12" ht="42" customHeight="1" x14ac:dyDescent="0.25">
      <c r="A168" s="14"/>
      <c r="B168" s="15"/>
      <c r="C168" s="15"/>
      <c r="D168" s="15"/>
      <c r="E168" s="15"/>
      <c r="F168" s="12"/>
      <c r="G168" s="10"/>
      <c r="H168" s="10"/>
      <c r="I168" s="10"/>
      <c r="J168" s="10"/>
      <c r="K168" s="11"/>
      <c r="L168" s="12"/>
    </row>
    <row r="169" spans="1:12" ht="18.2" customHeight="1" x14ac:dyDescent="0.25">
      <c r="A169" s="14"/>
      <c r="B169" s="15"/>
      <c r="C169" s="15"/>
      <c r="D169" s="15"/>
      <c r="E169" s="15"/>
      <c r="F169" s="8" t="s">
        <v>30</v>
      </c>
      <c r="G169" s="7">
        <f>SUM(H169:J169)</f>
        <v>10000</v>
      </c>
      <c r="H169" s="7">
        <v>0</v>
      </c>
      <c r="I169" s="7">
        <v>0</v>
      </c>
      <c r="J169" s="7">
        <v>10000</v>
      </c>
      <c r="K169" s="11"/>
      <c r="L169" s="12"/>
    </row>
    <row r="170" spans="1:12" ht="18.2" customHeight="1" x14ac:dyDescent="0.25">
      <c r="A170" s="14"/>
      <c r="B170" s="15"/>
      <c r="C170" s="15"/>
      <c r="D170" s="15"/>
      <c r="E170" s="15"/>
      <c r="F170" s="8" t="s">
        <v>31</v>
      </c>
      <c r="G170" s="7">
        <f>SUM(H170:J170)</f>
        <v>161924</v>
      </c>
      <c r="H170" s="7">
        <v>0</v>
      </c>
      <c r="I170" s="7">
        <v>0</v>
      </c>
      <c r="J170" s="7">
        <v>161924</v>
      </c>
      <c r="K170" s="11"/>
      <c r="L170" s="12"/>
    </row>
    <row r="171" spans="1:12" ht="18.2" customHeight="1" x14ac:dyDescent="0.25">
      <c r="A171" s="14">
        <v>21</v>
      </c>
      <c r="B171" s="15" t="s">
        <v>47</v>
      </c>
      <c r="C171" s="15" t="s">
        <v>68</v>
      </c>
      <c r="D171" s="15" t="s">
        <v>34</v>
      </c>
      <c r="E171" s="15" t="s">
        <v>35</v>
      </c>
      <c r="F171" s="12" t="s">
        <v>29</v>
      </c>
      <c r="G171" s="10">
        <f>SUM(G174:G175)</f>
        <v>33637</v>
      </c>
      <c r="H171" s="10">
        <f>SUM(H174:H175)</f>
        <v>0</v>
      </c>
      <c r="I171" s="10">
        <f>SUM(I174:I175)</f>
        <v>0</v>
      </c>
      <c r="J171" s="10">
        <f>SUM(J174:J175)</f>
        <v>33637</v>
      </c>
      <c r="K171" s="11" t="s">
        <v>36</v>
      </c>
      <c r="L171" s="12" t="s">
        <v>36</v>
      </c>
    </row>
    <row r="172" spans="1:12" ht="18.2" customHeight="1" x14ac:dyDescent="0.25">
      <c r="A172" s="14"/>
      <c r="B172" s="15"/>
      <c r="C172" s="15"/>
      <c r="D172" s="15"/>
      <c r="E172" s="15"/>
      <c r="F172" s="12"/>
      <c r="G172" s="10"/>
      <c r="H172" s="10"/>
      <c r="I172" s="10"/>
      <c r="J172" s="10"/>
      <c r="K172" s="11"/>
      <c r="L172" s="12"/>
    </row>
    <row r="173" spans="1:12" ht="45" customHeight="1" x14ac:dyDescent="0.25">
      <c r="A173" s="14"/>
      <c r="B173" s="15"/>
      <c r="C173" s="15"/>
      <c r="D173" s="15"/>
      <c r="E173" s="15"/>
      <c r="F173" s="12"/>
      <c r="G173" s="10"/>
      <c r="H173" s="10"/>
      <c r="I173" s="10"/>
      <c r="J173" s="10"/>
      <c r="K173" s="11"/>
      <c r="L173" s="12"/>
    </row>
    <row r="174" spans="1:12" ht="18.2" customHeight="1" x14ac:dyDescent="0.25">
      <c r="A174" s="14"/>
      <c r="B174" s="15"/>
      <c r="C174" s="15"/>
      <c r="D174" s="15"/>
      <c r="E174" s="15"/>
      <c r="F174" s="8" t="s">
        <v>30</v>
      </c>
      <c r="G174" s="7">
        <f>SUM(H174:J174)</f>
        <v>3000</v>
      </c>
      <c r="H174" s="7">
        <v>0</v>
      </c>
      <c r="I174" s="7">
        <v>0</v>
      </c>
      <c r="J174" s="7">
        <v>3000</v>
      </c>
      <c r="K174" s="11"/>
      <c r="L174" s="12"/>
    </row>
    <row r="175" spans="1:12" ht="18.2" customHeight="1" x14ac:dyDescent="0.25">
      <c r="A175" s="14"/>
      <c r="B175" s="15"/>
      <c r="C175" s="15"/>
      <c r="D175" s="15"/>
      <c r="E175" s="15"/>
      <c r="F175" s="8" t="s">
        <v>31</v>
      </c>
      <c r="G175" s="7">
        <f>SUM(H175:J175)</f>
        <v>30637</v>
      </c>
      <c r="H175" s="7">
        <v>0</v>
      </c>
      <c r="I175" s="7">
        <v>0</v>
      </c>
      <c r="J175" s="7">
        <v>30637</v>
      </c>
      <c r="K175" s="11"/>
      <c r="L175" s="12"/>
    </row>
    <row r="176" spans="1:12" ht="18.2" customHeight="1" x14ac:dyDescent="0.25">
      <c r="A176" s="14">
        <v>22</v>
      </c>
      <c r="B176" s="15" t="s">
        <v>47</v>
      </c>
      <c r="C176" s="15" t="s">
        <v>69</v>
      </c>
      <c r="D176" s="15" t="s">
        <v>34</v>
      </c>
      <c r="E176" s="15" t="s">
        <v>35</v>
      </c>
      <c r="F176" s="12" t="s">
        <v>29</v>
      </c>
      <c r="G176" s="10">
        <f>SUM(G179:G180)</f>
        <v>73848</v>
      </c>
      <c r="H176" s="10">
        <f>SUM(H179:H180)</f>
        <v>0</v>
      </c>
      <c r="I176" s="10">
        <f>SUM(I179:I180)</f>
        <v>0</v>
      </c>
      <c r="J176" s="10">
        <f>SUM(J179:J180)</f>
        <v>73848</v>
      </c>
      <c r="K176" s="11" t="s">
        <v>36</v>
      </c>
      <c r="L176" s="12" t="s">
        <v>36</v>
      </c>
    </row>
    <row r="177" spans="1:12" ht="18.2" customHeight="1" x14ac:dyDescent="0.25">
      <c r="A177" s="14"/>
      <c r="B177" s="15"/>
      <c r="C177" s="15"/>
      <c r="D177" s="15"/>
      <c r="E177" s="15"/>
      <c r="F177" s="12"/>
      <c r="G177" s="10"/>
      <c r="H177" s="10"/>
      <c r="I177" s="10"/>
      <c r="J177" s="10"/>
      <c r="K177" s="11"/>
      <c r="L177" s="12"/>
    </row>
    <row r="178" spans="1:12" ht="42" customHeight="1" x14ac:dyDescent="0.25">
      <c r="A178" s="14"/>
      <c r="B178" s="15"/>
      <c r="C178" s="15"/>
      <c r="D178" s="15"/>
      <c r="E178" s="15"/>
      <c r="F178" s="12"/>
      <c r="G178" s="10"/>
      <c r="H178" s="10"/>
      <c r="I178" s="10"/>
      <c r="J178" s="10"/>
      <c r="K178" s="11"/>
      <c r="L178" s="12"/>
    </row>
    <row r="179" spans="1:12" ht="18.2" customHeight="1" x14ac:dyDescent="0.25">
      <c r="A179" s="14"/>
      <c r="B179" s="15"/>
      <c r="C179" s="15"/>
      <c r="D179" s="15"/>
      <c r="E179" s="15"/>
      <c r="F179" s="8" t="s">
        <v>30</v>
      </c>
      <c r="G179" s="7">
        <f>SUM(H179:J179)</f>
        <v>6000</v>
      </c>
      <c r="H179" s="7">
        <v>0</v>
      </c>
      <c r="I179" s="7">
        <v>0</v>
      </c>
      <c r="J179" s="7">
        <v>6000</v>
      </c>
      <c r="K179" s="11"/>
      <c r="L179" s="12"/>
    </row>
    <row r="180" spans="1:12" ht="18.2" customHeight="1" x14ac:dyDescent="0.25">
      <c r="A180" s="14"/>
      <c r="B180" s="15"/>
      <c r="C180" s="15"/>
      <c r="D180" s="15"/>
      <c r="E180" s="15"/>
      <c r="F180" s="8" t="s">
        <v>31</v>
      </c>
      <c r="G180" s="7">
        <f>SUM(H180:J180)</f>
        <v>67848</v>
      </c>
      <c r="H180" s="7">
        <v>0</v>
      </c>
      <c r="I180" s="7">
        <v>0</v>
      </c>
      <c r="J180" s="7">
        <v>67848</v>
      </c>
      <c r="K180" s="11"/>
      <c r="L180" s="12"/>
    </row>
    <row r="181" spans="1:12" ht="18.2" customHeight="1" x14ac:dyDescent="0.25">
      <c r="A181" s="14">
        <v>23</v>
      </c>
      <c r="B181" s="15" t="s">
        <v>47</v>
      </c>
      <c r="C181" s="15" t="s">
        <v>70</v>
      </c>
      <c r="D181" s="15" t="s">
        <v>34</v>
      </c>
      <c r="E181" s="15" t="s">
        <v>35</v>
      </c>
      <c r="F181" s="12" t="s">
        <v>29</v>
      </c>
      <c r="G181" s="10">
        <f>SUM(G184:G185)</f>
        <v>73919</v>
      </c>
      <c r="H181" s="10">
        <f>SUM(H184:H185)</f>
        <v>0</v>
      </c>
      <c r="I181" s="10">
        <f>SUM(I184:I185)</f>
        <v>0</v>
      </c>
      <c r="J181" s="10">
        <f>SUM(J184:J185)</f>
        <v>73919</v>
      </c>
      <c r="K181" s="11" t="s">
        <v>36</v>
      </c>
      <c r="L181" s="12" t="s">
        <v>36</v>
      </c>
    </row>
    <row r="182" spans="1:12" ht="18.2" customHeight="1" x14ac:dyDescent="0.25">
      <c r="A182" s="14"/>
      <c r="B182" s="15"/>
      <c r="C182" s="15"/>
      <c r="D182" s="15"/>
      <c r="E182" s="15"/>
      <c r="F182" s="12"/>
      <c r="G182" s="10"/>
      <c r="H182" s="10"/>
      <c r="I182" s="10"/>
      <c r="J182" s="10"/>
      <c r="K182" s="11"/>
      <c r="L182" s="12"/>
    </row>
    <row r="183" spans="1:12" ht="38.25" customHeight="1" x14ac:dyDescent="0.25">
      <c r="A183" s="14"/>
      <c r="B183" s="15"/>
      <c r="C183" s="15"/>
      <c r="D183" s="15"/>
      <c r="E183" s="15"/>
      <c r="F183" s="12"/>
      <c r="G183" s="10"/>
      <c r="H183" s="10"/>
      <c r="I183" s="10"/>
      <c r="J183" s="10"/>
      <c r="K183" s="11"/>
      <c r="L183" s="12"/>
    </row>
    <row r="184" spans="1:12" ht="18.2" customHeight="1" x14ac:dyDescent="0.25">
      <c r="A184" s="14"/>
      <c r="B184" s="15"/>
      <c r="C184" s="15"/>
      <c r="D184" s="15"/>
      <c r="E184" s="15"/>
      <c r="F184" s="8" t="s">
        <v>30</v>
      </c>
      <c r="G184" s="7">
        <f>SUM(H184:J184)</f>
        <v>5914</v>
      </c>
      <c r="H184" s="7">
        <v>0</v>
      </c>
      <c r="I184" s="7">
        <v>0</v>
      </c>
      <c r="J184" s="7">
        <v>5914</v>
      </c>
      <c r="K184" s="11"/>
      <c r="L184" s="12"/>
    </row>
    <row r="185" spans="1:12" ht="18.2" customHeight="1" x14ac:dyDescent="0.25">
      <c r="A185" s="14"/>
      <c r="B185" s="15"/>
      <c r="C185" s="15"/>
      <c r="D185" s="15"/>
      <c r="E185" s="15"/>
      <c r="F185" s="8" t="s">
        <v>31</v>
      </c>
      <c r="G185" s="7">
        <f>SUM(H185:J185)</f>
        <v>68005</v>
      </c>
      <c r="H185" s="7">
        <v>0</v>
      </c>
      <c r="I185" s="7">
        <v>0</v>
      </c>
      <c r="J185" s="7">
        <v>68005</v>
      </c>
      <c r="K185" s="11"/>
      <c r="L185" s="12"/>
    </row>
    <row r="186" spans="1:12" ht="18.2" customHeight="1" x14ac:dyDescent="0.25">
      <c r="A186" s="14">
        <v>24</v>
      </c>
      <c r="B186" s="15" t="s">
        <v>47</v>
      </c>
      <c r="C186" s="15" t="s">
        <v>71</v>
      </c>
      <c r="D186" s="15" t="s">
        <v>34</v>
      </c>
      <c r="E186" s="15" t="s">
        <v>35</v>
      </c>
      <c r="F186" s="12" t="s">
        <v>29</v>
      </c>
      <c r="G186" s="10">
        <f>SUM(G189:G190)</f>
        <v>122319</v>
      </c>
      <c r="H186" s="10">
        <f>SUM(H189:H190)</f>
        <v>0</v>
      </c>
      <c r="I186" s="10">
        <f>SUM(I189:I190)</f>
        <v>0</v>
      </c>
      <c r="J186" s="10">
        <f>SUM(J189:J190)</f>
        <v>122319</v>
      </c>
      <c r="K186" s="11" t="s">
        <v>36</v>
      </c>
      <c r="L186" s="12" t="s">
        <v>36</v>
      </c>
    </row>
    <row r="187" spans="1:12" ht="18.2" customHeight="1" x14ac:dyDescent="0.25">
      <c r="A187" s="14"/>
      <c r="B187" s="15"/>
      <c r="C187" s="15"/>
      <c r="D187" s="15"/>
      <c r="E187" s="15"/>
      <c r="F187" s="12"/>
      <c r="G187" s="10"/>
      <c r="H187" s="10"/>
      <c r="I187" s="10"/>
      <c r="J187" s="10"/>
      <c r="K187" s="11"/>
      <c r="L187" s="12"/>
    </row>
    <row r="188" spans="1:12" ht="39.75" customHeight="1" x14ac:dyDescent="0.25">
      <c r="A188" s="14"/>
      <c r="B188" s="15"/>
      <c r="C188" s="15"/>
      <c r="D188" s="15"/>
      <c r="E188" s="15"/>
      <c r="F188" s="12"/>
      <c r="G188" s="10"/>
      <c r="H188" s="10"/>
      <c r="I188" s="10"/>
      <c r="J188" s="10"/>
      <c r="K188" s="11"/>
      <c r="L188" s="12"/>
    </row>
    <row r="189" spans="1:12" ht="18.2" customHeight="1" x14ac:dyDescent="0.25">
      <c r="A189" s="14"/>
      <c r="B189" s="15"/>
      <c r="C189" s="15"/>
      <c r="D189" s="15"/>
      <c r="E189" s="15"/>
      <c r="F189" s="8" t="s">
        <v>30</v>
      </c>
      <c r="G189" s="7">
        <f>SUM(H189:J189)</f>
        <v>7000</v>
      </c>
      <c r="H189" s="7">
        <v>0</v>
      </c>
      <c r="I189" s="7">
        <v>0</v>
      </c>
      <c r="J189" s="7">
        <v>7000</v>
      </c>
      <c r="K189" s="11"/>
      <c r="L189" s="12"/>
    </row>
    <row r="190" spans="1:12" ht="18.2" customHeight="1" x14ac:dyDescent="0.25">
      <c r="A190" s="14"/>
      <c r="B190" s="15"/>
      <c r="C190" s="15"/>
      <c r="D190" s="15"/>
      <c r="E190" s="15"/>
      <c r="F190" s="8" t="s">
        <v>31</v>
      </c>
      <c r="G190" s="7">
        <f>SUM(H190:J190)</f>
        <v>115319</v>
      </c>
      <c r="H190" s="7">
        <v>0</v>
      </c>
      <c r="I190" s="7">
        <v>0</v>
      </c>
      <c r="J190" s="7">
        <v>115319</v>
      </c>
      <c r="K190" s="11"/>
      <c r="L190" s="12"/>
    </row>
    <row r="191" spans="1:12" ht="18.2" customHeight="1" x14ac:dyDescent="0.25">
      <c r="A191" s="14">
        <v>25</v>
      </c>
      <c r="B191" s="15" t="s">
        <v>47</v>
      </c>
      <c r="C191" s="15" t="s">
        <v>72</v>
      </c>
      <c r="D191" s="15" t="s">
        <v>34</v>
      </c>
      <c r="E191" s="15" t="s">
        <v>35</v>
      </c>
      <c r="F191" s="12" t="s">
        <v>29</v>
      </c>
      <c r="G191" s="10">
        <f>SUM(G194:G195)</f>
        <v>49186</v>
      </c>
      <c r="H191" s="10">
        <f>SUM(H194:H195)</f>
        <v>0</v>
      </c>
      <c r="I191" s="10">
        <f>SUM(I194:I195)</f>
        <v>0</v>
      </c>
      <c r="J191" s="10">
        <f>SUM(J194:J195)</f>
        <v>49186</v>
      </c>
      <c r="K191" s="11" t="s">
        <v>36</v>
      </c>
      <c r="L191" s="12" t="s">
        <v>36</v>
      </c>
    </row>
    <row r="192" spans="1:12" ht="18.2" customHeight="1" x14ac:dyDescent="0.25">
      <c r="A192" s="14"/>
      <c r="B192" s="15"/>
      <c r="C192" s="15"/>
      <c r="D192" s="15"/>
      <c r="E192" s="15"/>
      <c r="F192" s="12"/>
      <c r="G192" s="10"/>
      <c r="H192" s="10"/>
      <c r="I192" s="10"/>
      <c r="J192" s="10"/>
      <c r="K192" s="11"/>
      <c r="L192" s="12"/>
    </row>
    <row r="193" spans="1:12" ht="45.75" customHeight="1" x14ac:dyDescent="0.25">
      <c r="A193" s="14"/>
      <c r="B193" s="15"/>
      <c r="C193" s="15"/>
      <c r="D193" s="15"/>
      <c r="E193" s="15"/>
      <c r="F193" s="12"/>
      <c r="G193" s="10"/>
      <c r="H193" s="10"/>
      <c r="I193" s="10"/>
      <c r="J193" s="10"/>
      <c r="K193" s="11"/>
      <c r="L193" s="12"/>
    </row>
    <row r="194" spans="1:12" ht="18.2" customHeight="1" x14ac:dyDescent="0.25">
      <c r="A194" s="14"/>
      <c r="B194" s="15"/>
      <c r="C194" s="15"/>
      <c r="D194" s="15"/>
      <c r="E194" s="15"/>
      <c r="F194" s="8" t="s">
        <v>30</v>
      </c>
      <c r="G194" s="7">
        <f>SUM(H194:J194)</f>
        <v>2000</v>
      </c>
      <c r="H194" s="7">
        <v>0</v>
      </c>
      <c r="I194" s="7">
        <v>0</v>
      </c>
      <c r="J194" s="7">
        <v>2000</v>
      </c>
      <c r="K194" s="11"/>
      <c r="L194" s="12"/>
    </row>
    <row r="195" spans="1:12" ht="18.2" customHeight="1" x14ac:dyDescent="0.25">
      <c r="A195" s="14"/>
      <c r="B195" s="15"/>
      <c r="C195" s="15"/>
      <c r="D195" s="15"/>
      <c r="E195" s="15"/>
      <c r="F195" s="8" t="s">
        <v>31</v>
      </c>
      <c r="G195" s="7">
        <f>SUM(H195:J195)</f>
        <v>47186</v>
      </c>
      <c r="H195" s="7">
        <v>0</v>
      </c>
      <c r="I195" s="7">
        <v>0</v>
      </c>
      <c r="J195" s="7">
        <v>47186</v>
      </c>
      <c r="K195" s="11"/>
      <c r="L195" s="12"/>
    </row>
    <row r="196" spans="1:12" ht="18.2" customHeight="1" x14ac:dyDescent="0.25">
      <c r="A196" s="14">
        <v>26</v>
      </c>
      <c r="B196" s="15" t="s">
        <v>47</v>
      </c>
      <c r="C196" s="15" t="s">
        <v>73</v>
      </c>
      <c r="D196" s="15" t="s">
        <v>34</v>
      </c>
      <c r="E196" s="15" t="s">
        <v>35</v>
      </c>
      <c r="F196" s="12" t="s">
        <v>29</v>
      </c>
      <c r="G196" s="10">
        <f>SUM(G199:G200)</f>
        <v>34486</v>
      </c>
      <c r="H196" s="10">
        <f>SUM(H199:H200)</f>
        <v>0</v>
      </c>
      <c r="I196" s="10">
        <f>SUM(I199:I200)</f>
        <v>0</v>
      </c>
      <c r="J196" s="10">
        <f>SUM(J199:J200)</f>
        <v>34486</v>
      </c>
      <c r="K196" s="11" t="s">
        <v>36</v>
      </c>
      <c r="L196" s="12" t="s">
        <v>36</v>
      </c>
    </row>
    <row r="197" spans="1:12" ht="18.2" customHeight="1" x14ac:dyDescent="0.25">
      <c r="A197" s="14"/>
      <c r="B197" s="15"/>
      <c r="C197" s="15"/>
      <c r="D197" s="15"/>
      <c r="E197" s="15"/>
      <c r="F197" s="12"/>
      <c r="G197" s="10"/>
      <c r="H197" s="10"/>
      <c r="I197" s="10"/>
      <c r="J197" s="10"/>
      <c r="K197" s="11"/>
      <c r="L197" s="12"/>
    </row>
    <row r="198" spans="1:12" ht="38.25" customHeight="1" x14ac:dyDescent="0.25">
      <c r="A198" s="14"/>
      <c r="B198" s="15"/>
      <c r="C198" s="15"/>
      <c r="D198" s="15"/>
      <c r="E198" s="15"/>
      <c r="F198" s="12"/>
      <c r="G198" s="10"/>
      <c r="H198" s="10"/>
      <c r="I198" s="10"/>
      <c r="J198" s="10"/>
      <c r="K198" s="11"/>
      <c r="L198" s="12"/>
    </row>
    <row r="199" spans="1:12" ht="18.2" customHeight="1" x14ac:dyDescent="0.25">
      <c r="A199" s="14"/>
      <c r="B199" s="15"/>
      <c r="C199" s="15"/>
      <c r="D199" s="15"/>
      <c r="E199" s="15"/>
      <c r="F199" s="8" t="s">
        <v>30</v>
      </c>
      <c r="G199" s="7">
        <f>SUM(H199:J199)</f>
        <v>4000</v>
      </c>
      <c r="H199" s="7">
        <v>0</v>
      </c>
      <c r="I199" s="7">
        <v>0</v>
      </c>
      <c r="J199" s="7">
        <v>4000</v>
      </c>
      <c r="K199" s="11"/>
      <c r="L199" s="12"/>
    </row>
    <row r="200" spans="1:12" ht="18.2" customHeight="1" x14ac:dyDescent="0.25">
      <c r="A200" s="14"/>
      <c r="B200" s="15"/>
      <c r="C200" s="15"/>
      <c r="D200" s="15"/>
      <c r="E200" s="15"/>
      <c r="F200" s="8" t="s">
        <v>31</v>
      </c>
      <c r="G200" s="7">
        <f>SUM(H200:J200)</f>
        <v>30486</v>
      </c>
      <c r="H200" s="7">
        <v>0</v>
      </c>
      <c r="I200" s="7">
        <v>0</v>
      </c>
      <c r="J200" s="7">
        <v>30486</v>
      </c>
      <c r="K200" s="11"/>
      <c r="L200" s="12"/>
    </row>
    <row r="201" spans="1:12" ht="18.2" customHeight="1" x14ac:dyDescent="0.25">
      <c r="A201" s="14">
        <v>27</v>
      </c>
      <c r="B201" s="15" t="s">
        <v>47</v>
      </c>
      <c r="C201" s="15" t="s">
        <v>74</v>
      </c>
      <c r="D201" s="15" t="s">
        <v>34</v>
      </c>
      <c r="E201" s="15" t="s">
        <v>35</v>
      </c>
      <c r="F201" s="12" t="s">
        <v>29</v>
      </c>
      <c r="G201" s="10">
        <f>SUM(G204:G205)</f>
        <v>100000</v>
      </c>
      <c r="H201" s="10">
        <f>SUM(H204:H205)</f>
        <v>0</v>
      </c>
      <c r="I201" s="10">
        <f>SUM(I204:I205)</f>
        <v>0</v>
      </c>
      <c r="J201" s="10">
        <f>SUM(J204:J205)</f>
        <v>100000</v>
      </c>
      <c r="K201" s="11" t="s">
        <v>36</v>
      </c>
      <c r="L201" s="12" t="s">
        <v>36</v>
      </c>
    </row>
    <row r="202" spans="1:12" ht="18.2" customHeight="1" x14ac:dyDescent="0.25">
      <c r="A202" s="14"/>
      <c r="B202" s="15"/>
      <c r="C202" s="15"/>
      <c r="D202" s="15"/>
      <c r="E202" s="15"/>
      <c r="F202" s="12"/>
      <c r="G202" s="10"/>
      <c r="H202" s="10"/>
      <c r="I202" s="10"/>
      <c r="J202" s="10"/>
      <c r="K202" s="11"/>
      <c r="L202" s="12"/>
    </row>
    <row r="203" spans="1:12" ht="43.5" customHeight="1" x14ac:dyDescent="0.25">
      <c r="A203" s="14"/>
      <c r="B203" s="15"/>
      <c r="C203" s="15"/>
      <c r="D203" s="15"/>
      <c r="E203" s="15"/>
      <c r="F203" s="12"/>
      <c r="G203" s="10"/>
      <c r="H203" s="10"/>
      <c r="I203" s="10"/>
      <c r="J203" s="10"/>
      <c r="K203" s="11"/>
      <c r="L203" s="12"/>
    </row>
    <row r="204" spans="1:12" ht="18.2" customHeight="1" x14ac:dyDescent="0.25">
      <c r="A204" s="14"/>
      <c r="B204" s="15"/>
      <c r="C204" s="15"/>
      <c r="D204" s="15"/>
      <c r="E204" s="15"/>
      <c r="F204" s="8" t="s">
        <v>30</v>
      </c>
      <c r="G204" s="7">
        <f>SUM(H204:J204)</f>
        <v>10000</v>
      </c>
      <c r="H204" s="7">
        <v>0</v>
      </c>
      <c r="I204" s="7">
        <v>0</v>
      </c>
      <c r="J204" s="7">
        <v>10000</v>
      </c>
      <c r="K204" s="11"/>
      <c r="L204" s="12"/>
    </row>
    <row r="205" spans="1:12" ht="18.2" customHeight="1" x14ac:dyDescent="0.25">
      <c r="A205" s="14"/>
      <c r="B205" s="15"/>
      <c r="C205" s="15"/>
      <c r="D205" s="15"/>
      <c r="E205" s="15"/>
      <c r="F205" s="8" t="s">
        <v>31</v>
      </c>
      <c r="G205" s="7">
        <f>SUM(H205:J205)</f>
        <v>90000</v>
      </c>
      <c r="H205" s="7">
        <v>0</v>
      </c>
      <c r="I205" s="7">
        <v>0</v>
      </c>
      <c r="J205" s="7">
        <v>90000</v>
      </c>
      <c r="K205" s="11"/>
      <c r="L205" s="12"/>
    </row>
    <row r="206" spans="1:12" ht="18.2" customHeight="1" x14ac:dyDescent="0.25">
      <c r="A206" s="14">
        <v>28</v>
      </c>
      <c r="B206" s="15" t="s">
        <v>47</v>
      </c>
      <c r="C206" s="15" t="s">
        <v>75</v>
      </c>
      <c r="D206" s="15" t="s">
        <v>34</v>
      </c>
      <c r="E206" s="15" t="s">
        <v>35</v>
      </c>
      <c r="F206" s="12" t="s">
        <v>29</v>
      </c>
      <c r="G206" s="10">
        <f>SUM(G209:G210)</f>
        <v>10084</v>
      </c>
      <c r="H206" s="10">
        <f>SUM(H209:H210)</f>
        <v>0</v>
      </c>
      <c r="I206" s="10">
        <f>SUM(I209:I210)</f>
        <v>0</v>
      </c>
      <c r="J206" s="10">
        <f>SUM(J209:J210)</f>
        <v>10084</v>
      </c>
      <c r="K206" s="11" t="s">
        <v>36</v>
      </c>
      <c r="L206" s="12" t="s">
        <v>36</v>
      </c>
    </row>
    <row r="207" spans="1:12" ht="18.2" customHeight="1" x14ac:dyDescent="0.25">
      <c r="A207" s="14"/>
      <c r="B207" s="15"/>
      <c r="C207" s="15"/>
      <c r="D207" s="15"/>
      <c r="E207" s="15"/>
      <c r="F207" s="12"/>
      <c r="G207" s="10"/>
      <c r="H207" s="10"/>
      <c r="I207" s="10"/>
      <c r="J207" s="10"/>
      <c r="K207" s="11"/>
      <c r="L207" s="12"/>
    </row>
    <row r="208" spans="1:12" ht="42" customHeight="1" x14ac:dyDescent="0.25">
      <c r="A208" s="14"/>
      <c r="B208" s="15"/>
      <c r="C208" s="15"/>
      <c r="D208" s="15"/>
      <c r="E208" s="15"/>
      <c r="F208" s="12"/>
      <c r="G208" s="10"/>
      <c r="H208" s="10"/>
      <c r="I208" s="10"/>
      <c r="J208" s="10"/>
      <c r="K208" s="11"/>
      <c r="L208" s="12"/>
    </row>
    <row r="209" spans="1:19" ht="18.2" customHeight="1" x14ac:dyDescent="0.25">
      <c r="A209" s="14"/>
      <c r="B209" s="15"/>
      <c r="C209" s="15"/>
      <c r="D209" s="15"/>
      <c r="E209" s="15"/>
      <c r="F209" s="8" t="s">
        <v>30</v>
      </c>
      <c r="G209" s="7">
        <f>SUM(H209:J209)</f>
        <v>1000</v>
      </c>
      <c r="H209" s="7">
        <v>0</v>
      </c>
      <c r="I209" s="7">
        <v>0</v>
      </c>
      <c r="J209" s="7">
        <v>1000</v>
      </c>
      <c r="K209" s="11"/>
      <c r="L209" s="12"/>
    </row>
    <row r="210" spans="1:19" ht="18.2" customHeight="1" x14ac:dyDescent="0.25">
      <c r="A210" s="14"/>
      <c r="B210" s="15"/>
      <c r="C210" s="15"/>
      <c r="D210" s="15"/>
      <c r="E210" s="15"/>
      <c r="F210" s="8" t="s">
        <v>31</v>
      </c>
      <c r="G210" s="7">
        <f>SUM(H210:J210)</f>
        <v>9084</v>
      </c>
      <c r="H210" s="7">
        <v>0</v>
      </c>
      <c r="I210" s="7">
        <v>0</v>
      </c>
      <c r="J210" s="7">
        <v>9084</v>
      </c>
      <c r="K210" s="11"/>
      <c r="L210" s="12"/>
    </row>
    <row r="211" spans="1:19" ht="22.5" customHeight="1" x14ac:dyDescent="0.25">
      <c r="A211" s="16" t="s">
        <v>115</v>
      </c>
      <c r="B211" s="16"/>
      <c r="C211" s="16"/>
      <c r="D211" s="16"/>
      <c r="E211" s="16"/>
      <c r="F211" s="12" t="s">
        <v>29</v>
      </c>
      <c r="G211" s="10">
        <f>SUM(G214:G215)</f>
        <v>154877.78042999998</v>
      </c>
      <c r="H211" s="10">
        <f>SUM(H216)</f>
        <v>148090.29999999999</v>
      </c>
      <c r="I211" s="10">
        <f>SUM(I216)</f>
        <v>6787.4804299999996</v>
      </c>
      <c r="J211" s="10">
        <f>SUM(J216)</f>
        <v>0</v>
      </c>
      <c r="K211" s="12" t="str">
        <f>IF(H215=0,"-","")</f>
        <v/>
      </c>
      <c r="L211" s="12" t="str">
        <f>IF(H215=0,"-","")</f>
        <v/>
      </c>
    </row>
    <row r="212" spans="1:19" ht="22.5" customHeight="1" x14ac:dyDescent="0.25">
      <c r="A212" s="16"/>
      <c r="B212" s="16"/>
      <c r="C212" s="16"/>
      <c r="D212" s="16"/>
      <c r="E212" s="16"/>
      <c r="F212" s="12"/>
      <c r="G212" s="10"/>
      <c r="H212" s="10"/>
      <c r="I212" s="10"/>
      <c r="J212" s="10"/>
      <c r="K212" s="12"/>
      <c r="L212" s="12"/>
    </row>
    <row r="213" spans="1:19" ht="33.75" customHeight="1" x14ac:dyDescent="0.25">
      <c r="A213" s="16"/>
      <c r="B213" s="16"/>
      <c r="C213" s="16"/>
      <c r="D213" s="16"/>
      <c r="E213" s="16"/>
      <c r="F213" s="12"/>
      <c r="G213" s="10"/>
      <c r="H213" s="10"/>
      <c r="I213" s="10"/>
      <c r="J213" s="10"/>
      <c r="K213" s="12"/>
      <c r="L213" s="12"/>
    </row>
    <row r="214" spans="1:19" ht="18.2" customHeight="1" x14ac:dyDescent="0.25">
      <c r="A214" s="16"/>
      <c r="B214" s="16"/>
      <c r="C214" s="16"/>
      <c r="D214" s="16"/>
      <c r="E214" s="16"/>
      <c r="F214" s="8" t="s">
        <v>30</v>
      </c>
      <c r="G214" s="7">
        <f>SUM(H214:J214)</f>
        <v>0</v>
      </c>
      <c r="H214" s="7">
        <f t="shared" ref="H214:J215" si="5">SUM(H219)</f>
        <v>0</v>
      </c>
      <c r="I214" s="7">
        <f t="shared" si="5"/>
        <v>0</v>
      </c>
      <c r="J214" s="7">
        <f t="shared" si="5"/>
        <v>0</v>
      </c>
      <c r="K214" s="12"/>
      <c r="L214" s="12"/>
    </row>
    <row r="215" spans="1:19" ht="18.2" customHeight="1" x14ac:dyDescent="0.25">
      <c r="A215" s="16"/>
      <c r="B215" s="16"/>
      <c r="C215" s="16"/>
      <c r="D215" s="16"/>
      <c r="E215" s="16"/>
      <c r="F215" s="8" t="s">
        <v>31</v>
      </c>
      <c r="G215" s="7">
        <f>SUM(H215:J215)</f>
        <v>154877.78042999998</v>
      </c>
      <c r="H215" s="7">
        <f t="shared" si="5"/>
        <v>148090.29999999999</v>
      </c>
      <c r="I215" s="7">
        <f t="shared" si="5"/>
        <v>6787.4804299999996</v>
      </c>
      <c r="J215" s="7">
        <f t="shared" si="5"/>
        <v>0</v>
      </c>
      <c r="K215" s="12"/>
      <c r="L215" s="12"/>
    </row>
    <row r="216" spans="1:19" ht="30.75" customHeight="1" x14ac:dyDescent="0.25">
      <c r="A216" s="14">
        <v>1</v>
      </c>
      <c r="B216" s="15" t="s">
        <v>76</v>
      </c>
      <c r="C216" s="15" t="s">
        <v>77</v>
      </c>
      <c r="D216" s="15" t="s">
        <v>34</v>
      </c>
      <c r="E216" s="15" t="s">
        <v>35</v>
      </c>
      <c r="F216" s="12" t="s">
        <v>29</v>
      </c>
      <c r="G216" s="10">
        <f>SUM(G219:G220)</f>
        <v>154877.78042999998</v>
      </c>
      <c r="H216" s="10">
        <f>SUM(H219:H220)</f>
        <v>148090.29999999999</v>
      </c>
      <c r="I216" s="10">
        <f>SUM(I219:I220)</f>
        <v>6787.4804299999996</v>
      </c>
      <c r="J216" s="10">
        <f>SUM(J219:J220)</f>
        <v>0</v>
      </c>
      <c r="K216" s="11">
        <v>622228.15</v>
      </c>
      <c r="L216" s="12">
        <v>8</v>
      </c>
    </row>
    <row r="217" spans="1:19" ht="36.75" customHeight="1" x14ac:dyDescent="0.25">
      <c r="A217" s="14"/>
      <c r="B217" s="15"/>
      <c r="C217" s="15"/>
      <c r="D217" s="15"/>
      <c r="E217" s="15"/>
      <c r="F217" s="12"/>
      <c r="G217" s="10"/>
      <c r="H217" s="10"/>
      <c r="I217" s="10"/>
      <c r="J217" s="10"/>
      <c r="K217" s="11"/>
      <c r="L217" s="12"/>
    </row>
    <row r="218" spans="1:19" ht="6.75" customHeight="1" x14ac:dyDescent="0.25">
      <c r="A218" s="14"/>
      <c r="B218" s="15"/>
      <c r="C218" s="15"/>
      <c r="D218" s="15"/>
      <c r="E218" s="15"/>
      <c r="F218" s="12"/>
      <c r="G218" s="10"/>
      <c r="H218" s="10"/>
      <c r="I218" s="10"/>
      <c r="J218" s="10"/>
      <c r="K218" s="11"/>
      <c r="L218" s="12"/>
    </row>
    <row r="219" spans="1:19" ht="30.75" customHeight="1" x14ac:dyDescent="0.25">
      <c r="A219" s="14"/>
      <c r="B219" s="15"/>
      <c r="C219" s="15"/>
      <c r="D219" s="15"/>
      <c r="E219" s="15"/>
      <c r="F219" s="8" t="s">
        <v>30</v>
      </c>
      <c r="G219" s="7">
        <f>SUM(H219:J219)</f>
        <v>0</v>
      </c>
      <c r="H219" s="7">
        <v>0</v>
      </c>
      <c r="I219" s="7">
        <v>0</v>
      </c>
      <c r="J219" s="7">
        <v>0</v>
      </c>
      <c r="K219" s="11"/>
      <c r="L219" s="12"/>
    </row>
    <row r="220" spans="1:19" ht="30.75" customHeight="1" x14ac:dyDescent="0.25">
      <c r="A220" s="14"/>
      <c r="B220" s="15"/>
      <c r="C220" s="15"/>
      <c r="D220" s="15"/>
      <c r="E220" s="15"/>
      <c r="F220" s="8" t="s">
        <v>31</v>
      </c>
      <c r="G220" s="7">
        <f>SUM(H220:J220)</f>
        <v>154877.78042999998</v>
      </c>
      <c r="H220" s="7">
        <v>148090.29999999999</v>
      </c>
      <c r="I220" s="7">
        <v>6787.4804299999996</v>
      </c>
      <c r="J220" s="7">
        <v>0</v>
      </c>
      <c r="K220" s="11"/>
      <c r="L220" s="12"/>
    </row>
    <row r="221" spans="1:19" ht="15.75" customHeight="1" x14ac:dyDescent="0.25">
      <c r="A221" s="16" t="s">
        <v>116</v>
      </c>
      <c r="B221" s="16"/>
      <c r="C221" s="16"/>
      <c r="D221" s="16"/>
      <c r="E221" s="16"/>
      <c r="F221" s="12" t="s">
        <v>29</v>
      </c>
      <c r="G221" s="10">
        <f>SUM(G224:G225)</f>
        <v>200833.75472999999</v>
      </c>
      <c r="H221" s="10">
        <f>SUM(H226)</f>
        <v>189644.9</v>
      </c>
      <c r="I221" s="10">
        <f>SUM(I226)</f>
        <v>11188.854729999999</v>
      </c>
      <c r="J221" s="10">
        <f>SUM(J226)</f>
        <v>0</v>
      </c>
      <c r="K221" s="12" t="str">
        <f>IF(H225=0,"-","")</f>
        <v/>
      </c>
      <c r="L221" s="12" t="str">
        <f>IF(H225=0,"-","")</f>
        <v/>
      </c>
    </row>
    <row r="222" spans="1:19" ht="15.75" customHeight="1" x14ac:dyDescent="0.25">
      <c r="A222" s="16"/>
      <c r="B222" s="16"/>
      <c r="C222" s="16"/>
      <c r="D222" s="16"/>
      <c r="E222" s="16"/>
      <c r="F222" s="12"/>
      <c r="G222" s="10"/>
      <c r="H222" s="10"/>
      <c r="I222" s="10"/>
      <c r="J222" s="10"/>
      <c r="K222" s="12"/>
      <c r="L222" s="12"/>
    </row>
    <row r="223" spans="1:19" ht="45.75" customHeight="1" x14ac:dyDescent="0.25">
      <c r="A223" s="16"/>
      <c r="B223" s="16"/>
      <c r="C223" s="16"/>
      <c r="D223" s="16"/>
      <c r="E223" s="16"/>
      <c r="F223" s="12"/>
      <c r="G223" s="10"/>
      <c r="H223" s="10"/>
      <c r="I223" s="10"/>
      <c r="J223" s="10"/>
      <c r="K223" s="12"/>
      <c r="L223" s="12"/>
    </row>
    <row r="224" spans="1:19" ht="18.75" customHeight="1" x14ac:dyDescent="0.25">
      <c r="A224" s="16"/>
      <c r="B224" s="16"/>
      <c r="C224" s="16"/>
      <c r="D224" s="16"/>
      <c r="E224" s="16"/>
      <c r="F224" s="8" t="s">
        <v>30</v>
      </c>
      <c r="G224" s="7">
        <f>SUM(H224:J224)</f>
        <v>2496.7747300000001</v>
      </c>
      <c r="H224" s="7">
        <f t="shared" ref="H224:J225" si="6">SUM(H229)</f>
        <v>0</v>
      </c>
      <c r="I224" s="7">
        <f t="shared" si="6"/>
        <v>2496.7747300000001</v>
      </c>
      <c r="J224" s="7">
        <f t="shared" si="6"/>
        <v>0</v>
      </c>
      <c r="K224" s="12"/>
      <c r="L224" s="12"/>
      <c r="M224" s="3"/>
      <c r="N224" s="3"/>
      <c r="O224" s="3"/>
      <c r="P224" s="3"/>
      <c r="Q224" s="3"/>
      <c r="R224" s="3"/>
      <c r="S224" s="3"/>
    </row>
    <row r="225" spans="1:1023" ht="28.5" customHeight="1" x14ac:dyDescent="0.25">
      <c r="A225" s="16"/>
      <c r="B225" s="16"/>
      <c r="C225" s="16"/>
      <c r="D225" s="16"/>
      <c r="E225" s="16"/>
      <c r="F225" s="8" t="s">
        <v>31</v>
      </c>
      <c r="G225" s="7">
        <f>SUM(H225:J225)</f>
        <v>198336.97999999998</v>
      </c>
      <c r="H225" s="7">
        <f t="shared" si="6"/>
        <v>189644.9</v>
      </c>
      <c r="I225" s="7">
        <f t="shared" si="6"/>
        <v>8692.08</v>
      </c>
      <c r="J225" s="7">
        <f t="shared" si="6"/>
        <v>0</v>
      </c>
      <c r="K225" s="12"/>
      <c r="L225" s="12"/>
      <c r="M225" s="3"/>
      <c r="N225" s="3"/>
      <c r="O225" s="3"/>
      <c r="P225" s="3"/>
      <c r="Q225" s="3"/>
      <c r="R225" s="3"/>
      <c r="S225" s="3"/>
    </row>
    <row r="226" spans="1:1023" ht="24" customHeight="1" x14ac:dyDescent="0.25">
      <c r="A226" s="14">
        <v>1</v>
      </c>
      <c r="B226" s="15" t="s">
        <v>78</v>
      </c>
      <c r="C226" s="15" t="s">
        <v>79</v>
      </c>
      <c r="D226" s="15" t="s">
        <v>34</v>
      </c>
      <c r="E226" s="15" t="s">
        <v>35</v>
      </c>
      <c r="F226" s="12" t="s">
        <v>29</v>
      </c>
      <c r="G226" s="10">
        <f>SUM(G229:G230)</f>
        <v>200833.75472999999</v>
      </c>
      <c r="H226" s="10">
        <f>SUM(H229:H230)</f>
        <v>189644.9</v>
      </c>
      <c r="I226" s="10">
        <f>SUM(I229:I230)</f>
        <v>11188.854729999999</v>
      </c>
      <c r="J226" s="10">
        <f>SUM(J229:J230)</f>
        <v>0</v>
      </c>
      <c r="K226" s="11">
        <v>434965.37</v>
      </c>
      <c r="L226" s="12">
        <v>5</v>
      </c>
      <c r="M226" s="3"/>
      <c r="N226" s="3"/>
      <c r="O226" s="3"/>
      <c r="P226" s="3"/>
      <c r="Q226" s="3"/>
      <c r="R226" s="3"/>
      <c r="S226" s="3"/>
    </row>
    <row r="227" spans="1:1023" ht="18.75" customHeight="1" x14ac:dyDescent="0.25">
      <c r="A227" s="14"/>
      <c r="B227" s="15"/>
      <c r="C227" s="15"/>
      <c r="D227" s="15"/>
      <c r="E227" s="15"/>
      <c r="F227" s="12"/>
      <c r="G227" s="10"/>
      <c r="H227" s="10"/>
      <c r="I227" s="10"/>
      <c r="J227" s="10"/>
      <c r="K227" s="11"/>
      <c r="L227" s="12"/>
      <c r="M227" s="3"/>
      <c r="N227" s="3"/>
      <c r="O227" s="3"/>
      <c r="P227" s="3"/>
      <c r="Q227" s="3"/>
      <c r="R227" s="3"/>
      <c r="S227" s="3"/>
    </row>
    <row r="228" spans="1:1023" ht="37.5" customHeight="1" x14ac:dyDescent="0.25">
      <c r="A228" s="14"/>
      <c r="B228" s="15"/>
      <c r="C228" s="15"/>
      <c r="D228" s="15"/>
      <c r="E228" s="15"/>
      <c r="F228" s="12"/>
      <c r="G228" s="10"/>
      <c r="H228" s="10"/>
      <c r="I228" s="10"/>
      <c r="J228" s="10"/>
      <c r="K228" s="11"/>
      <c r="L228" s="12"/>
      <c r="M228" s="3"/>
      <c r="N228" s="3"/>
      <c r="O228" s="3"/>
      <c r="P228" s="3"/>
      <c r="Q228" s="3"/>
      <c r="R228" s="3"/>
      <c r="S228" s="3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  <c r="LM228" s="2"/>
      <c r="LN228" s="2"/>
      <c r="LO228" s="2"/>
      <c r="LP228" s="2"/>
      <c r="LQ228" s="2"/>
      <c r="LR228" s="2"/>
      <c r="LS228" s="2"/>
      <c r="LT228" s="2"/>
      <c r="LU228" s="2"/>
      <c r="LV228" s="2"/>
      <c r="LW228" s="2"/>
      <c r="LX228" s="2"/>
      <c r="LY228" s="2"/>
      <c r="LZ228" s="2"/>
      <c r="MA228" s="2"/>
      <c r="MB228" s="2"/>
      <c r="MC228" s="2"/>
      <c r="MD228" s="2"/>
      <c r="ME228" s="2"/>
      <c r="MF228" s="2"/>
      <c r="MG228" s="2"/>
      <c r="MH228" s="2"/>
      <c r="MI228" s="2"/>
      <c r="MJ228" s="2"/>
      <c r="MK228" s="2"/>
      <c r="ML228" s="2"/>
      <c r="MM228" s="2"/>
      <c r="MN228" s="2"/>
      <c r="MO228" s="2"/>
      <c r="MP228" s="2"/>
      <c r="MQ228" s="2"/>
      <c r="MR228" s="2"/>
      <c r="MS228" s="2"/>
      <c r="MT228" s="2"/>
      <c r="MU228" s="2"/>
      <c r="MV228" s="2"/>
      <c r="MW228" s="2"/>
      <c r="MX228" s="2"/>
      <c r="MY228" s="2"/>
      <c r="MZ228" s="2"/>
      <c r="NA228" s="2"/>
      <c r="NB228" s="2"/>
      <c r="NC228" s="2"/>
      <c r="ND228" s="2"/>
      <c r="NE228" s="2"/>
      <c r="NF228" s="2"/>
      <c r="NG228" s="2"/>
      <c r="NH228" s="2"/>
      <c r="NI228" s="2"/>
      <c r="NJ228" s="2"/>
      <c r="NK228" s="2"/>
      <c r="NL228" s="2"/>
      <c r="NM228" s="2"/>
      <c r="NN228" s="2"/>
      <c r="NO228" s="2"/>
      <c r="NP228" s="2"/>
      <c r="NQ228" s="2"/>
      <c r="NR228" s="2"/>
      <c r="NS228" s="2"/>
      <c r="NT228" s="2"/>
      <c r="NU228" s="2"/>
      <c r="NV228" s="2"/>
      <c r="NW228" s="2"/>
      <c r="NX228" s="2"/>
      <c r="NY228" s="2"/>
      <c r="NZ228" s="2"/>
      <c r="OA228" s="2"/>
      <c r="OB228" s="2"/>
      <c r="OC228" s="2"/>
      <c r="OD228" s="2"/>
      <c r="OE228" s="2"/>
      <c r="OF228" s="2"/>
      <c r="OG228" s="2"/>
      <c r="OH228" s="2"/>
      <c r="OI228" s="2"/>
      <c r="OJ228" s="2"/>
      <c r="OK228" s="2"/>
      <c r="OL228" s="2"/>
      <c r="OM228" s="2"/>
      <c r="ON228" s="2"/>
      <c r="OO228" s="2"/>
      <c r="OP228" s="2"/>
      <c r="OQ228" s="2"/>
      <c r="OR228" s="2"/>
      <c r="OS228" s="2"/>
      <c r="OT228" s="2"/>
      <c r="OU228" s="2"/>
      <c r="OV228" s="2"/>
      <c r="OW228" s="2"/>
      <c r="OX228" s="2"/>
      <c r="OY228" s="2"/>
      <c r="OZ228" s="2"/>
      <c r="PA228" s="2"/>
      <c r="PB228" s="2"/>
      <c r="PC228" s="2"/>
      <c r="PD228" s="2"/>
      <c r="PE228" s="2"/>
      <c r="PF228" s="2"/>
      <c r="PG228" s="2"/>
      <c r="PH228" s="2"/>
      <c r="PI228" s="2"/>
      <c r="PJ228" s="2"/>
      <c r="PK228" s="2"/>
      <c r="PL228" s="2"/>
      <c r="PM228" s="2"/>
      <c r="PN228" s="2"/>
      <c r="PO228" s="2"/>
      <c r="PP228" s="2"/>
      <c r="PQ228" s="2"/>
      <c r="PR228" s="2"/>
      <c r="PS228" s="2"/>
      <c r="PT228" s="2"/>
      <c r="PU228" s="2"/>
      <c r="PV228" s="2"/>
      <c r="PW228" s="2"/>
      <c r="PX228" s="2"/>
      <c r="PY228" s="2"/>
      <c r="PZ228" s="2"/>
      <c r="QA228" s="2"/>
      <c r="QB228" s="2"/>
      <c r="QC228" s="2"/>
      <c r="QD228" s="2"/>
      <c r="QE228" s="2"/>
      <c r="QF228" s="2"/>
      <c r="QG228" s="2"/>
      <c r="QH228" s="2"/>
      <c r="QI228" s="2"/>
      <c r="QJ228" s="2"/>
      <c r="QK228" s="2"/>
      <c r="QL228" s="2"/>
      <c r="QM228" s="2"/>
      <c r="QN228" s="2"/>
      <c r="QO228" s="2"/>
      <c r="QP228" s="2"/>
      <c r="QQ228" s="2"/>
      <c r="QR228" s="2"/>
      <c r="QS228" s="2"/>
      <c r="QT228" s="2"/>
      <c r="QU228" s="2"/>
      <c r="QV228" s="2"/>
      <c r="QW228" s="2"/>
      <c r="QX228" s="2"/>
      <c r="QY228" s="2"/>
      <c r="QZ228" s="2"/>
      <c r="RA228" s="2"/>
      <c r="RB228" s="2"/>
      <c r="RC228" s="2"/>
      <c r="RD228" s="2"/>
      <c r="RE228" s="2"/>
      <c r="RF228" s="2"/>
      <c r="RG228" s="2"/>
      <c r="RH228" s="2"/>
      <c r="RI228" s="2"/>
      <c r="RJ228" s="2"/>
      <c r="RK228" s="2"/>
      <c r="RL228" s="2"/>
      <c r="RM228" s="2"/>
      <c r="RN228" s="2"/>
      <c r="RO228" s="2"/>
      <c r="RP228" s="2"/>
      <c r="RQ228" s="2"/>
      <c r="RR228" s="2"/>
      <c r="RS228" s="2"/>
      <c r="RT228" s="2"/>
      <c r="RU228" s="2"/>
      <c r="RV228" s="2"/>
      <c r="RW228" s="2"/>
      <c r="RX228" s="2"/>
      <c r="RY228" s="2"/>
      <c r="RZ228" s="2"/>
      <c r="SA228" s="2"/>
      <c r="SB228" s="2"/>
      <c r="SC228" s="2"/>
      <c r="SD228" s="2"/>
      <c r="SE228" s="2"/>
      <c r="SF228" s="2"/>
      <c r="SG228" s="2"/>
      <c r="SH228" s="2"/>
      <c r="SI228" s="2"/>
      <c r="SJ228" s="2"/>
      <c r="SK228" s="2"/>
      <c r="SL228" s="2"/>
      <c r="SM228" s="2"/>
      <c r="SN228" s="2"/>
      <c r="SO228" s="2"/>
      <c r="SP228" s="2"/>
      <c r="SQ228" s="2"/>
      <c r="SR228" s="2"/>
      <c r="SS228" s="2"/>
      <c r="ST228" s="2"/>
      <c r="SU228" s="2"/>
      <c r="SV228" s="2"/>
      <c r="SW228" s="2"/>
      <c r="SX228" s="2"/>
      <c r="SY228" s="2"/>
      <c r="SZ228" s="2"/>
      <c r="TA228" s="2"/>
      <c r="TB228" s="2"/>
      <c r="TC228" s="2"/>
      <c r="TD228" s="2"/>
      <c r="TE228" s="2"/>
      <c r="TF228" s="2"/>
      <c r="TG228" s="2"/>
      <c r="TH228" s="2"/>
      <c r="TI228" s="2"/>
      <c r="TJ228" s="2"/>
      <c r="TK228" s="2"/>
      <c r="TL228" s="2"/>
      <c r="TM228" s="2"/>
      <c r="TN228" s="2"/>
      <c r="TO228" s="2"/>
      <c r="TP228" s="2"/>
      <c r="TQ228" s="2"/>
      <c r="TR228" s="2"/>
      <c r="TS228" s="2"/>
      <c r="TT228" s="2"/>
      <c r="TU228" s="2"/>
      <c r="TV228" s="2"/>
      <c r="TW228" s="2"/>
      <c r="TX228" s="2"/>
      <c r="TY228" s="2"/>
      <c r="TZ228" s="2"/>
      <c r="UA228" s="2"/>
      <c r="UB228" s="2"/>
      <c r="UC228" s="2"/>
      <c r="UD228" s="2"/>
      <c r="UE228" s="2"/>
      <c r="UF228" s="2"/>
      <c r="UG228" s="2"/>
      <c r="UH228" s="2"/>
      <c r="UI228" s="2"/>
      <c r="UJ228" s="2"/>
      <c r="UK228" s="2"/>
      <c r="UL228" s="2"/>
      <c r="UM228" s="2"/>
      <c r="UN228" s="2"/>
      <c r="UO228" s="2"/>
      <c r="UP228" s="2"/>
      <c r="UQ228" s="2"/>
      <c r="UR228" s="2"/>
      <c r="US228" s="2"/>
      <c r="UT228" s="2"/>
      <c r="UU228" s="2"/>
      <c r="UV228" s="2"/>
      <c r="UW228" s="2"/>
      <c r="UX228" s="2"/>
      <c r="UY228" s="2"/>
      <c r="UZ228" s="2"/>
      <c r="VA228" s="2"/>
      <c r="VB228" s="2"/>
      <c r="VC228" s="2"/>
      <c r="VD228" s="2"/>
      <c r="VE228" s="2"/>
      <c r="VF228" s="2"/>
      <c r="VG228" s="2"/>
      <c r="VH228" s="2"/>
      <c r="VI228" s="2"/>
      <c r="VJ228" s="2"/>
      <c r="VK228" s="2"/>
      <c r="VL228" s="2"/>
      <c r="VM228" s="2"/>
      <c r="VN228" s="2"/>
      <c r="VO228" s="2"/>
      <c r="VP228" s="2"/>
      <c r="VQ228" s="2"/>
      <c r="VR228" s="2"/>
      <c r="VS228" s="2"/>
      <c r="VT228" s="2"/>
      <c r="VU228" s="2"/>
      <c r="VV228" s="2"/>
      <c r="VW228" s="2"/>
      <c r="VX228" s="2"/>
      <c r="VY228" s="2"/>
      <c r="VZ228" s="2"/>
      <c r="WA228" s="2"/>
      <c r="WB228" s="2"/>
      <c r="WC228" s="2"/>
      <c r="WD228" s="2"/>
      <c r="WE228" s="2"/>
      <c r="WF228" s="2"/>
      <c r="WG228" s="2"/>
      <c r="WH228" s="2"/>
      <c r="WI228" s="2"/>
      <c r="WJ228" s="2"/>
      <c r="WK228" s="2"/>
      <c r="WL228" s="2"/>
      <c r="WM228" s="2"/>
      <c r="WN228" s="2"/>
      <c r="WO228" s="2"/>
      <c r="WP228" s="2"/>
      <c r="WQ228" s="2"/>
      <c r="WR228" s="2"/>
      <c r="WS228" s="2"/>
      <c r="WT228" s="2"/>
      <c r="WU228" s="2"/>
      <c r="WV228" s="2"/>
      <c r="WW228" s="2"/>
      <c r="WX228" s="2"/>
      <c r="WY228" s="2"/>
      <c r="WZ228" s="2"/>
      <c r="XA228" s="2"/>
      <c r="XB228" s="2"/>
      <c r="XC228" s="2"/>
      <c r="XD228" s="2"/>
      <c r="XE228" s="2"/>
      <c r="XF228" s="2"/>
      <c r="XG228" s="2"/>
      <c r="XH228" s="2"/>
      <c r="XI228" s="2"/>
      <c r="XJ228" s="2"/>
      <c r="XK228" s="2"/>
      <c r="XL228" s="2"/>
      <c r="XM228" s="2"/>
      <c r="XN228" s="2"/>
      <c r="XO228" s="2"/>
      <c r="XP228" s="2"/>
      <c r="XQ228" s="2"/>
      <c r="XR228" s="2"/>
      <c r="XS228" s="2"/>
      <c r="XT228" s="2"/>
      <c r="XU228" s="2"/>
      <c r="XV228" s="2"/>
      <c r="XW228" s="2"/>
      <c r="XX228" s="2"/>
      <c r="XY228" s="2"/>
      <c r="XZ228" s="2"/>
      <c r="YA228" s="2"/>
      <c r="YB228" s="2"/>
      <c r="YC228" s="2"/>
      <c r="YD228" s="2"/>
      <c r="YE228" s="2"/>
      <c r="YF228" s="2"/>
      <c r="YG228" s="2"/>
      <c r="YH228" s="2"/>
      <c r="YI228" s="2"/>
      <c r="YJ228" s="2"/>
      <c r="YK228" s="2"/>
      <c r="YL228" s="2"/>
      <c r="YM228" s="2"/>
      <c r="YN228" s="2"/>
      <c r="YO228" s="2"/>
      <c r="YP228" s="2"/>
      <c r="YQ228" s="2"/>
      <c r="YR228" s="2"/>
      <c r="YS228" s="2"/>
      <c r="YT228" s="2"/>
      <c r="YU228" s="2"/>
      <c r="YV228" s="2"/>
      <c r="YW228" s="2"/>
      <c r="YX228" s="2"/>
      <c r="YY228" s="2"/>
      <c r="YZ228" s="2"/>
      <c r="ZA228" s="2"/>
      <c r="ZB228" s="2"/>
      <c r="ZC228" s="2"/>
      <c r="ZD228" s="2"/>
      <c r="ZE228" s="2"/>
      <c r="ZF228" s="2"/>
      <c r="ZG228" s="2"/>
      <c r="ZH228" s="2"/>
      <c r="ZI228" s="2"/>
      <c r="ZJ228" s="2"/>
      <c r="ZK228" s="2"/>
      <c r="ZL228" s="2"/>
      <c r="ZM228" s="2"/>
      <c r="ZN228" s="2"/>
      <c r="ZO228" s="2"/>
      <c r="ZP228" s="2"/>
      <c r="ZQ228" s="2"/>
      <c r="ZR228" s="2"/>
      <c r="ZS228" s="2"/>
      <c r="ZT228" s="2"/>
      <c r="ZU228" s="2"/>
      <c r="ZV228" s="2"/>
      <c r="ZW228" s="2"/>
      <c r="ZX228" s="2"/>
      <c r="ZY228" s="2"/>
      <c r="ZZ228" s="2"/>
      <c r="AAA228" s="2"/>
      <c r="AAB228" s="2"/>
      <c r="AAC228" s="2"/>
      <c r="AAD228" s="2"/>
      <c r="AAE228" s="2"/>
      <c r="AAF228" s="2"/>
      <c r="AAG228" s="2"/>
      <c r="AAH228" s="2"/>
      <c r="AAI228" s="2"/>
      <c r="AAJ228" s="2"/>
      <c r="AAK228" s="2"/>
      <c r="AAL228" s="2"/>
      <c r="AAM228" s="2"/>
      <c r="AAN228" s="2"/>
      <c r="AAO228" s="2"/>
      <c r="AAP228" s="2"/>
      <c r="AAQ228" s="2"/>
      <c r="AAR228" s="2"/>
      <c r="AAS228" s="2"/>
      <c r="AAT228" s="2"/>
      <c r="AAU228" s="2"/>
      <c r="AAV228" s="2"/>
      <c r="AAW228" s="2"/>
      <c r="AAX228" s="2"/>
      <c r="AAY228" s="2"/>
      <c r="AAZ228" s="2"/>
      <c r="ABA228" s="2"/>
      <c r="ABB228" s="2"/>
      <c r="ABC228" s="2"/>
      <c r="ABD228" s="2"/>
      <c r="ABE228" s="2"/>
      <c r="ABF228" s="2"/>
      <c r="ABG228" s="2"/>
      <c r="ABH228" s="2"/>
      <c r="ABI228" s="2"/>
      <c r="ABJ228" s="2"/>
      <c r="ABK228" s="2"/>
      <c r="ABL228" s="2"/>
      <c r="ABM228" s="2"/>
      <c r="ABN228" s="2"/>
      <c r="ABO228" s="2"/>
      <c r="ABP228" s="2"/>
      <c r="ABQ228" s="2"/>
      <c r="ABR228" s="2"/>
      <c r="ABS228" s="2"/>
      <c r="ABT228" s="2"/>
      <c r="ABU228" s="2"/>
      <c r="ABV228" s="2"/>
      <c r="ABW228" s="2"/>
      <c r="ABX228" s="2"/>
      <c r="ABY228" s="2"/>
      <c r="ABZ228" s="2"/>
      <c r="ACA228" s="2"/>
      <c r="ACB228" s="2"/>
      <c r="ACC228" s="2"/>
      <c r="ACD228" s="2"/>
      <c r="ACE228" s="2"/>
      <c r="ACF228" s="2"/>
      <c r="ACG228" s="2"/>
      <c r="ACH228" s="2"/>
      <c r="ACI228" s="2"/>
      <c r="ACJ228" s="2"/>
      <c r="ACK228" s="2"/>
      <c r="ACL228" s="2"/>
      <c r="ACM228" s="2"/>
      <c r="ACN228" s="2"/>
      <c r="ACO228" s="2"/>
      <c r="ACP228" s="2"/>
      <c r="ACQ228" s="2"/>
      <c r="ACR228" s="2"/>
      <c r="ACS228" s="2"/>
      <c r="ACT228" s="2"/>
      <c r="ACU228" s="2"/>
      <c r="ACV228" s="2"/>
      <c r="ACW228" s="2"/>
      <c r="ACX228" s="2"/>
      <c r="ACY228" s="2"/>
      <c r="ACZ228" s="2"/>
      <c r="ADA228" s="2"/>
      <c r="ADB228" s="2"/>
      <c r="ADC228" s="2"/>
      <c r="ADD228" s="2"/>
      <c r="ADE228" s="2"/>
      <c r="ADF228" s="2"/>
      <c r="ADG228" s="2"/>
      <c r="ADH228" s="2"/>
      <c r="ADI228" s="2"/>
      <c r="ADJ228" s="2"/>
      <c r="ADK228" s="2"/>
      <c r="ADL228" s="2"/>
      <c r="ADM228" s="2"/>
      <c r="ADN228" s="2"/>
      <c r="ADO228" s="2"/>
      <c r="ADP228" s="2"/>
      <c r="ADQ228" s="2"/>
      <c r="ADR228" s="2"/>
      <c r="ADS228" s="2"/>
      <c r="ADT228" s="2"/>
      <c r="ADU228" s="2"/>
      <c r="ADV228" s="2"/>
      <c r="ADW228" s="2"/>
      <c r="ADX228" s="2"/>
      <c r="ADY228" s="2"/>
      <c r="ADZ228" s="2"/>
      <c r="AEA228" s="2"/>
      <c r="AEB228" s="2"/>
      <c r="AEC228" s="2"/>
      <c r="AED228" s="2"/>
      <c r="AEE228" s="2"/>
      <c r="AEF228" s="2"/>
      <c r="AEG228" s="2"/>
      <c r="AEH228" s="2"/>
      <c r="AEI228" s="2"/>
      <c r="AEJ228" s="2"/>
      <c r="AEK228" s="2"/>
      <c r="AEL228" s="2"/>
      <c r="AEM228" s="2"/>
      <c r="AEN228" s="2"/>
      <c r="AEO228" s="2"/>
      <c r="AEP228" s="2"/>
      <c r="AEQ228" s="2"/>
      <c r="AER228" s="2"/>
      <c r="AES228" s="2"/>
      <c r="AET228" s="2"/>
      <c r="AEU228" s="2"/>
      <c r="AEV228" s="2"/>
      <c r="AEW228" s="2"/>
      <c r="AEX228" s="2"/>
      <c r="AEY228" s="2"/>
      <c r="AEZ228" s="2"/>
      <c r="AFA228" s="2"/>
      <c r="AFB228" s="2"/>
      <c r="AFC228" s="2"/>
      <c r="AFD228" s="2"/>
      <c r="AFE228" s="2"/>
      <c r="AFF228" s="2"/>
      <c r="AFG228" s="2"/>
      <c r="AFH228" s="2"/>
      <c r="AFI228" s="2"/>
      <c r="AFJ228" s="2"/>
      <c r="AFK228" s="2"/>
      <c r="AFL228" s="2"/>
      <c r="AFM228" s="2"/>
      <c r="AFN228" s="2"/>
      <c r="AFO228" s="2"/>
      <c r="AFP228" s="2"/>
      <c r="AFQ228" s="2"/>
      <c r="AFR228" s="2"/>
      <c r="AFS228" s="2"/>
      <c r="AFT228" s="2"/>
      <c r="AFU228" s="2"/>
      <c r="AFV228" s="2"/>
      <c r="AFW228" s="2"/>
      <c r="AFX228" s="2"/>
      <c r="AFY228" s="2"/>
      <c r="AFZ228" s="2"/>
      <c r="AGA228" s="2"/>
      <c r="AGB228" s="2"/>
      <c r="AGC228" s="2"/>
      <c r="AGD228" s="2"/>
      <c r="AGE228" s="2"/>
      <c r="AGF228" s="2"/>
      <c r="AGG228" s="2"/>
      <c r="AGH228" s="2"/>
      <c r="AGI228" s="2"/>
      <c r="AGJ228" s="2"/>
      <c r="AGK228" s="2"/>
      <c r="AGL228" s="2"/>
      <c r="AGM228" s="2"/>
      <c r="AGN228" s="2"/>
      <c r="AGO228" s="2"/>
      <c r="AGP228" s="2"/>
      <c r="AGQ228" s="2"/>
      <c r="AGR228" s="2"/>
      <c r="AGS228" s="2"/>
      <c r="AGT228" s="2"/>
      <c r="AGU228" s="2"/>
      <c r="AGV228" s="2"/>
      <c r="AGW228" s="2"/>
      <c r="AGX228" s="2"/>
      <c r="AGY228" s="2"/>
      <c r="AGZ228" s="2"/>
      <c r="AHA228" s="2"/>
      <c r="AHB228" s="2"/>
      <c r="AHC228" s="2"/>
      <c r="AHD228" s="2"/>
      <c r="AHE228" s="2"/>
      <c r="AHF228" s="2"/>
      <c r="AHG228" s="2"/>
      <c r="AHH228" s="2"/>
      <c r="AHI228" s="2"/>
      <c r="AHJ228" s="2"/>
      <c r="AHK228" s="2"/>
      <c r="AHL228" s="2"/>
      <c r="AHM228" s="2"/>
      <c r="AHN228" s="2"/>
      <c r="AHO228" s="2"/>
      <c r="AHP228" s="2"/>
      <c r="AHQ228" s="2"/>
      <c r="AHR228" s="2"/>
      <c r="AHS228" s="2"/>
      <c r="AHT228" s="2"/>
      <c r="AHU228" s="2"/>
      <c r="AHV228" s="2"/>
      <c r="AHW228" s="2"/>
      <c r="AHX228" s="2"/>
      <c r="AHY228" s="2"/>
      <c r="AHZ228" s="2"/>
      <c r="AIA228" s="2"/>
      <c r="AIB228" s="2"/>
      <c r="AIC228" s="2"/>
      <c r="AID228" s="2"/>
      <c r="AIE228" s="2"/>
      <c r="AIF228" s="2"/>
      <c r="AIG228" s="2"/>
      <c r="AIH228" s="2"/>
      <c r="AII228" s="2"/>
      <c r="AIJ228" s="2"/>
      <c r="AIK228" s="2"/>
      <c r="AIL228" s="2"/>
      <c r="AIM228" s="2"/>
      <c r="AIN228" s="2"/>
      <c r="AIO228" s="2"/>
      <c r="AIP228" s="2"/>
      <c r="AIQ228" s="2"/>
      <c r="AIR228" s="2"/>
      <c r="AIS228" s="2"/>
      <c r="AIT228" s="2"/>
      <c r="AIU228" s="2"/>
      <c r="AIV228" s="2"/>
      <c r="AIW228" s="2"/>
      <c r="AIX228" s="2"/>
      <c r="AIY228" s="2"/>
      <c r="AIZ228" s="2"/>
      <c r="AJA228" s="2"/>
      <c r="AJB228" s="2"/>
      <c r="AJC228" s="2"/>
      <c r="AJD228" s="2"/>
      <c r="AJE228" s="2"/>
      <c r="AJF228" s="2"/>
      <c r="AJG228" s="2"/>
      <c r="AJH228" s="2"/>
      <c r="AJI228" s="2"/>
      <c r="AJJ228" s="2"/>
      <c r="AJK228" s="2"/>
      <c r="AJL228" s="2"/>
      <c r="AJM228" s="2"/>
      <c r="AJN228" s="2"/>
      <c r="AJO228" s="2"/>
      <c r="AJP228" s="2"/>
      <c r="AJQ228" s="2"/>
      <c r="AJR228" s="2"/>
      <c r="AJS228" s="2"/>
      <c r="AJT228" s="2"/>
      <c r="AJU228" s="2"/>
      <c r="AJV228" s="2"/>
      <c r="AJW228" s="2"/>
      <c r="AJX228" s="2"/>
      <c r="AJY228" s="2"/>
      <c r="AJZ228" s="2"/>
      <c r="AKA228" s="2"/>
      <c r="AKB228" s="2"/>
      <c r="AKC228" s="2"/>
      <c r="AKD228" s="2"/>
      <c r="AKE228" s="2"/>
      <c r="AKF228" s="2"/>
      <c r="AKG228" s="2"/>
      <c r="AKH228" s="2"/>
      <c r="AKI228" s="2"/>
      <c r="AKJ228" s="2"/>
      <c r="AKK228" s="2"/>
      <c r="AKL228" s="2"/>
      <c r="AKM228" s="2"/>
      <c r="AKN228" s="2"/>
      <c r="AKO228" s="2"/>
      <c r="AKP228" s="2"/>
      <c r="AKQ228" s="2"/>
      <c r="AKR228" s="2"/>
      <c r="AKS228" s="2"/>
      <c r="AKT228" s="2"/>
      <c r="AKU228" s="2"/>
      <c r="AKV228" s="2"/>
      <c r="AKW228" s="2"/>
      <c r="AKX228" s="2"/>
      <c r="AKY228" s="2"/>
      <c r="AKZ228" s="2"/>
      <c r="ALA228" s="2"/>
      <c r="ALB228" s="2"/>
      <c r="ALC228" s="2"/>
      <c r="ALD228" s="2"/>
      <c r="ALE228" s="2"/>
      <c r="ALF228" s="2"/>
      <c r="ALG228" s="2"/>
      <c r="ALH228" s="2"/>
      <c r="ALI228" s="2"/>
      <c r="ALJ228" s="2"/>
      <c r="ALK228" s="2"/>
      <c r="ALL228" s="2"/>
      <c r="ALM228" s="2"/>
      <c r="ALN228" s="2"/>
      <c r="ALO228" s="2"/>
      <c r="ALP228" s="2"/>
      <c r="ALQ228" s="2"/>
      <c r="ALR228" s="2"/>
      <c r="ALS228" s="2"/>
      <c r="ALT228" s="2"/>
      <c r="ALU228" s="2"/>
      <c r="ALV228" s="2"/>
      <c r="ALW228" s="2"/>
      <c r="ALX228" s="2"/>
      <c r="ALY228" s="2"/>
      <c r="ALZ228" s="2"/>
      <c r="AMA228" s="2"/>
      <c r="AMB228" s="2"/>
      <c r="AMC228" s="2"/>
      <c r="AMD228" s="2"/>
      <c r="AME228" s="2"/>
      <c r="AMF228" s="2"/>
      <c r="AMG228" s="2"/>
      <c r="AMH228" s="2"/>
      <c r="AMI228" s="2"/>
    </row>
    <row r="229" spans="1:1023" ht="18.75" customHeight="1" x14ac:dyDescent="0.25">
      <c r="A229" s="14"/>
      <c r="B229" s="15"/>
      <c r="C229" s="15"/>
      <c r="D229" s="15"/>
      <c r="E229" s="15"/>
      <c r="F229" s="8" t="s">
        <v>30</v>
      </c>
      <c r="G229" s="7">
        <f>SUM(H229:J229)</f>
        <v>2496.7747300000001</v>
      </c>
      <c r="H229" s="7">
        <v>0</v>
      </c>
      <c r="I229" s="7">
        <v>2496.7747300000001</v>
      </c>
      <c r="J229" s="7">
        <v>0</v>
      </c>
      <c r="K229" s="11"/>
      <c r="L229" s="12"/>
      <c r="M229" s="3"/>
      <c r="N229" s="3"/>
      <c r="O229" s="3"/>
      <c r="P229" s="3"/>
      <c r="Q229" s="3"/>
      <c r="R229" s="3"/>
      <c r="S229" s="3"/>
    </row>
    <row r="230" spans="1:1023" ht="18.75" x14ac:dyDescent="0.25">
      <c r="A230" s="14"/>
      <c r="B230" s="15"/>
      <c r="C230" s="15"/>
      <c r="D230" s="15"/>
      <c r="E230" s="15"/>
      <c r="F230" s="8" t="s">
        <v>31</v>
      </c>
      <c r="G230" s="7">
        <f>SUM(H230:J230)</f>
        <v>198336.97999999998</v>
      </c>
      <c r="H230" s="7">
        <v>189644.9</v>
      </c>
      <c r="I230" s="7">
        <v>8692.08</v>
      </c>
      <c r="J230" s="7">
        <v>0</v>
      </c>
      <c r="K230" s="11"/>
      <c r="L230" s="12"/>
    </row>
    <row r="231" spans="1:1023" ht="15.75" customHeight="1" x14ac:dyDescent="0.25">
      <c r="A231" s="16" t="s">
        <v>117</v>
      </c>
      <c r="B231" s="16"/>
      <c r="C231" s="16"/>
      <c r="D231" s="16"/>
      <c r="E231" s="16"/>
      <c r="F231" s="12" t="s">
        <v>29</v>
      </c>
      <c r="G231" s="10">
        <f>SUM(G234:G235)</f>
        <v>260448.2556</v>
      </c>
      <c r="H231" s="10">
        <f>SUM(H236,H241)</f>
        <v>226385</v>
      </c>
      <c r="I231" s="10">
        <f>SUM(I236,I241)</f>
        <v>34063.255599999997</v>
      </c>
      <c r="J231" s="10">
        <f>SUM(J236,J241)</f>
        <v>0</v>
      </c>
      <c r="K231" s="12" t="str">
        <f>IF(H235=0,"-","")</f>
        <v/>
      </c>
      <c r="L231" s="12" t="str">
        <f>IF(H235=0,"-","")</f>
        <v/>
      </c>
    </row>
    <row r="232" spans="1:1023" ht="15.75" customHeight="1" x14ac:dyDescent="0.25">
      <c r="A232" s="16"/>
      <c r="B232" s="16"/>
      <c r="C232" s="16"/>
      <c r="D232" s="16"/>
      <c r="E232" s="16"/>
      <c r="F232" s="12"/>
      <c r="G232" s="10"/>
      <c r="H232" s="10"/>
      <c r="I232" s="10"/>
      <c r="J232" s="10"/>
      <c r="K232" s="12"/>
      <c r="L232" s="12"/>
    </row>
    <row r="233" spans="1:1023" ht="46.5" customHeight="1" x14ac:dyDescent="0.25">
      <c r="A233" s="16"/>
      <c r="B233" s="16"/>
      <c r="C233" s="16"/>
      <c r="D233" s="16"/>
      <c r="E233" s="16"/>
      <c r="F233" s="12"/>
      <c r="G233" s="10"/>
      <c r="H233" s="10"/>
      <c r="I233" s="10"/>
      <c r="J233" s="10"/>
      <c r="K233" s="12"/>
      <c r="L233" s="12"/>
    </row>
    <row r="234" spans="1:1023" ht="18.75" x14ac:dyDescent="0.25">
      <c r="A234" s="16"/>
      <c r="B234" s="16"/>
      <c r="C234" s="16"/>
      <c r="D234" s="16"/>
      <c r="E234" s="16"/>
      <c r="F234" s="8" t="s">
        <v>30</v>
      </c>
      <c r="G234" s="7">
        <f>SUM(H234:J234)</f>
        <v>15789.47</v>
      </c>
      <c r="H234" s="7">
        <f t="shared" ref="H234:J235" si="7">SUM(H239,H244)</f>
        <v>0</v>
      </c>
      <c r="I234" s="7">
        <f t="shared" si="7"/>
        <v>15789.47</v>
      </c>
      <c r="J234" s="7">
        <f t="shared" si="7"/>
        <v>0</v>
      </c>
      <c r="K234" s="12"/>
      <c r="L234" s="12"/>
    </row>
    <row r="235" spans="1:1023" ht="18.75" x14ac:dyDescent="0.25">
      <c r="A235" s="16"/>
      <c r="B235" s="16"/>
      <c r="C235" s="16"/>
      <c r="D235" s="16"/>
      <c r="E235" s="16"/>
      <c r="F235" s="8" t="s">
        <v>31</v>
      </c>
      <c r="G235" s="7">
        <f>SUM(H235:J235)</f>
        <v>244658.7856</v>
      </c>
      <c r="H235" s="7">
        <f t="shared" si="7"/>
        <v>226385</v>
      </c>
      <c r="I235" s="7">
        <f t="shared" si="7"/>
        <v>18273.785599999999</v>
      </c>
      <c r="J235" s="7">
        <f t="shared" si="7"/>
        <v>0</v>
      </c>
      <c r="K235" s="12"/>
      <c r="L235" s="12"/>
    </row>
    <row r="236" spans="1:1023" ht="15.75" customHeight="1" x14ac:dyDescent="0.25">
      <c r="A236" s="14">
        <v>1</v>
      </c>
      <c r="B236" s="15" t="s">
        <v>80</v>
      </c>
      <c r="C236" s="15" t="s">
        <v>81</v>
      </c>
      <c r="D236" s="15" t="s">
        <v>34</v>
      </c>
      <c r="E236" s="15" t="s">
        <v>35</v>
      </c>
      <c r="F236" s="12" t="s">
        <v>29</v>
      </c>
      <c r="G236" s="10">
        <f>SUM(G239:G240)</f>
        <v>7897.8155999999999</v>
      </c>
      <c r="H236" s="10">
        <f>SUM(H239:H240)</f>
        <v>0</v>
      </c>
      <c r="I236" s="10">
        <f>SUM(I239:I240)</f>
        <v>7897.8155999999999</v>
      </c>
      <c r="J236" s="10">
        <f>SUM(J239:J240)</f>
        <v>0</v>
      </c>
      <c r="K236" s="11" t="s">
        <v>36</v>
      </c>
      <c r="L236" s="12" t="s">
        <v>36</v>
      </c>
    </row>
    <row r="237" spans="1:1023" ht="15.75" customHeight="1" x14ac:dyDescent="0.25">
      <c r="A237" s="14"/>
      <c r="B237" s="15"/>
      <c r="C237" s="15"/>
      <c r="D237" s="15"/>
      <c r="E237" s="15"/>
      <c r="F237" s="12"/>
      <c r="G237" s="10"/>
      <c r="H237" s="10"/>
      <c r="I237" s="10"/>
      <c r="J237" s="10"/>
      <c r="K237" s="11"/>
      <c r="L237" s="12"/>
    </row>
    <row r="238" spans="1:1023" ht="45" customHeight="1" x14ac:dyDescent="0.25">
      <c r="A238" s="14"/>
      <c r="B238" s="15"/>
      <c r="C238" s="15"/>
      <c r="D238" s="15"/>
      <c r="E238" s="15"/>
      <c r="F238" s="12"/>
      <c r="G238" s="10"/>
      <c r="H238" s="10"/>
      <c r="I238" s="10"/>
      <c r="J238" s="10"/>
      <c r="K238" s="11"/>
      <c r="L238" s="12"/>
    </row>
    <row r="239" spans="1:1023" ht="18.75" x14ac:dyDescent="0.25">
      <c r="A239" s="14"/>
      <c r="B239" s="15"/>
      <c r="C239" s="15"/>
      <c r="D239" s="15"/>
      <c r="E239" s="15"/>
      <c r="F239" s="8" t="s">
        <v>30</v>
      </c>
      <c r="G239" s="7">
        <f>SUM(H239:J239)</f>
        <v>0</v>
      </c>
      <c r="H239" s="7">
        <v>0</v>
      </c>
      <c r="I239" s="7">
        <v>0</v>
      </c>
      <c r="J239" s="7">
        <v>0</v>
      </c>
      <c r="K239" s="11"/>
      <c r="L239" s="12"/>
    </row>
    <row r="240" spans="1:1023" ht="18.75" x14ac:dyDescent="0.25">
      <c r="A240" s="14"/>
      <c r="B240" s="15"/>
      <c r="C240" s="15"/>
      <c r="D240" s="15"/>
      <c r="E240" s="15"/>
      <c r="F240" s="8" t="s">
        <v>31</v>
      </c>
      <c r="G240" s="7">
        <f>SUM(H240:J240)</f>
        <v>7897.8155999999999</v>
      </c>
      <c r="H240" s="7">
        <v>0</v>
      </c>
      <c r="I240" s="7">
        <v>7897.8155999999999</v>
      </c>
      <c r="J240" s="7">
        <v>0</v>
      </c>
      <c r="K240" s="11"/>
      <c r="L240" s="12"/>
    </row>
    <row r="241" spans="1:12" ht="15.75" customHeight="1" x14ac:dyDescent="0.25">
      <c r="A241" s="14">
        <v>2</v>
      </c>
      <c r="B241" s="15" t="s">
        <v>80</v>
      </c>
      <c r="C241" s="15" t="s">
        <v>82</v>
      </c>
      <c r="D241" s="15" t="s">
        <v>34</v>
      </c>
      <c r="E241" s="15" t="s">
        <v>35</v>
      </c>
      <c r="F241" s="12" t="s">
        <v>29</v>
      </c>
      <c r="G241" s="10">
        <f>SUM(G244:G245)</f>
        <v>252550.44</v>
      </c>
      <c r="H241" s="10">
        <f>SUM(H244:H245)</f>
        <v>226385</v>
      </c>
      <c r="I241" s="10">
        <f>SUM(I244:I245)</f>
        <v>26165.439999999999</v>
      </c>
      <c r="J241" s="10">
        <f>SUM(J244:J245)</f>
        <v>0</v>
      </c>
      <c r="K241" s="11">
        <v>1715037.88</v>
      </c>
      <c r="L241" s="12">
        <v>16</v>
      </c>
    </row>
    <row r="242" spans="1:12" ht="15.75" customHeight="1" x14ac:dyDescent="0.25">
      <c r="A242" s="14"/>
      <c r="B242" s="15"/>
      <c r="C242" s="15"/>
      <c r="D242" s="15"/>
      <c r="E242" s="15"/>
      <c r="F242" s="12"/>
      <c r="G242" s="10"/>
      <c r="H242" s="10"/>
      <c r="I242" s="10"/>
      <c r="J242" s="10"/>
      <c r="K242" s="11"/>
      <c r="L242" s="12"/>
    </row>
    <row r="243" spans="1:12" ht="43.5" customHeight="1" x14ac:dyDescent="0.25">
      <c r="A243" s="14"/>
      <c r="B243" s="15"/>
      <c r="C243" s="15"/>
      <c r="D243" s="15"/>
      <c r="E243" s="15"/>
      <c r="F243" s="12"/>
      <c r="G243" s="10"/>
      <c r="H243" s="10"/>
      <c r="I243" s="10"/>
      <c r="J243" s="10"/>
      <c r="K243" s="11"/>
      <c r="L243" s="12"/>
    </row>
    <row r="244" spans="1:12" ht="18.75" x14ac:dyDescent="0.25">
      <c r="A244" s="14"/>
      <c r="B244" s="15"/>
      <c r="C244" s="15"/>
      <c r="D244" s="15"/>
      <c r="E244" s="15"/>
      <c r="F244" s="8" t="s">
        <v>30</v>
      </c>
      <c r="G244" s="7">
        <f>SUM(H244:J244)</f>
        <v>15789.47</v>
      </c>
      <c r="H244" s="7">
        <v>0</v>
      </c>
      <c r="I244" s="7">
        <v>15789.47</v>
      </c>
      <c r="J244" s="7">
        <v>0</v>
      </c>
      <c r="K244" s="11"/>
      <c r="L244" s="12"/>
    </row>
    <row r="245" spans="1:12" ht="28.5" customHeight="1" x14ac:dyDescent="0.25">
      <c r="A245" s="14"/>
      <c r="B245" s="15"/>
      <c r="C245" s="15"/>
      <c r="D245" s="15"/>
      <c r="E245" s="15"/>
      <c r="F245" s="8" t="s">
        <v>31</v>
      </c>
      <c r="G245" s="7">
        <f>SUM(H245:J245)</f>
        <v>236760.97</v>
      </c>
      <c r="H245" s="7">
        <v>226385</v>
      </c>
      <c r="I245" s="7">
        <v>10375.969999999999</v>
      </c>
      <c r="J245" s="7">
        <v>0</v>
      </c>
      <c r="K245" s="11"/>
      <c r="L245" s="12"/>
    </row>
    <row r="246" spans="1:12" ht="15.75" customHeight="1" x14ac:dyDescent="0.25">
      <c r="A246" s="16" t="s">
        <v>118</v>
      </c>
      <c r="B246" s="16"/>
      <c r="C246" s="16"/>
      <c r="D246" s="16"/>
      <c r="E246" s="16"/>
      <c r="F246" s="12" t="s">
        <v>29</v>
      </c>
      <c r="G246" s="10">
        <f>SUM(G249:G250)</f>
        <v>8966.8179700000001</v>
      </c>
      <c r="H246" s="10">
        <f>SUM(H251)</f>
        <v>0</v>
      </c>
      <c r="I246" s="10">
        <f>SUM(I251)</f>
        <v>8966.8179700000001</v>
      </c>
      <c r="J246" s="10">
        <f>SUM(J251)</f>
        <v>0</v>
      </c>
      <c r="K246" s="12" t="str">
        <f>IF(H250=0,"-","")</f>
        <v>-</v>
      </c>
      <c r="L246" s="12" t="str">
        <f>IF(H250=0,"-","")</f>
        <v>-</v>
      </c>
    </row>
    <row r="247" spans="1:12" ht="15.75" customHeight="1" x14ac:dyDescent="0.25">
      <c r="A247" s="16"/>
      <c r="B247" s="16"/>
      <c r="C247" s="16"/>
      <c r="D247" s="16"/>
      <c r="E247" s="16"/>
      <c r="F247" s="12"/>
      <c r="G247" s="10"/>
      <c r="H247" s="10"/>
      <c r="I247" s="10"/>
      <c r="J247" s="10"/>
      <c r="K247" s="12"/>
      <c r="L247" s="12"/>
    </row>
    <row r="248" spans="1:12" ht="45" customHeight="1" x14ac:dyDescent="0.25">
      <c r="A248" s="16"/>
      <c r="B248" s="16"/>
      <c r="C248" s="16"/>
      <c r="D248" s="16"/>
      <c r="E248" s="16"/>
      <c r="F248" s="12"/>
      <c r="G248" s="10"/>
      <c r="H248" s="10"/>
      <c r="I248" s="10"/>
      <c r="J248" s="10"/>
      <c r="K248" s="12"/>
      <c r="L248" s="12"/>
    </row>
    <row r="249" spans="1:12" ht="18.75" x14ac:dyDescent="0.25">
      <c r="A249" s="16"/>
      <c r="B249" s="16"/>
      <c r="C249" s="16"/>
      <c r="D249" s="16"/>
      <c r="E249" s="16"/>
      <c r="F249" s="8" t="s">
        <v>30</v>
      </c>
      <c r="G249" s="7">
        <f>SUM(H249:J249)</f>
        <v>0</v>
      </c>
      <c r="H249" s="7">
        <f t="shared" ref="H249:J250" si="8">SUM(H254)</f>
        <v>0</v>
      </c>
      <c r="I249" s="7">
        <f t="shared" si="8"/>
        <v>0</v>
      </c>
      <c r="J249" s="7">
        <f t="shared" si="8"/>
        <v>0</v>
      </c>
      <c r="K249" s="12"/>
      <c r="L249" s="12"/>
    </row>
    <row r="250" spans="1:12" ht="18.75" x14ac:dyDescent="0.25">
      <c r="A250" s="16"/>
      <c r="B250" s="16"/>
      <c r="C250" s="16"/>
      <c r="D250" s="16"/>
      <c r="E250" s="16"/>
      <c r="F250" s="8" t="s">
        <v>31</v>
      </c>
      <c r="G250" s="7">
        <f>SUM(H250:J250)</f>
        <v>8966.8179700000001</v>
      </c>
      <c r="H250" s="7">
        <f t="shared" si="8"/>
        <v>0</v>
      </c>
      <c r="I250" s="7">
        <f t="shared" si="8"/>
        <v>8966.8179700000001</v>
      </c>
      <c r="J250" s="7">
        <f t="shared" si="8"/>
        <v>0</v>
      </c>
      <c r="K250" s="12"/>
      <c r="L250" s="12"/>
    </row>
    <row r="251" spans="1:12" ht="15.75" customHeight="1" x14ac:dyDescent="0.25">
      <c r="A251" s="14">
        <v>1</v>
      </c>
      <c r="B251" s="15" t="s">
        <v>83</v>
      </c>
      <c r="C251" s="15" t="s">
        <v>84</v>
      </c>
      <c r="D251" s="15" t="s">
        <v>34</v>
      </c>
      <c r="E251" s="15" t="s">
        <v>35</v>
      </c>
      <c r="F251" s="12" t="s">
        <v>29</v>
      </c>
      <c r="G251" s="10">
        <f>SUM(G254:G255)</f>
        <v>8966.8179700000001</v>
      </c>
      <c r="H251" s="10">
        <f>SUM(H254:H255)</f>
        <v>0</v>
      </c>
      <c r="I251" s="10">
        <f>SUM(I254:I255)</f>
        <v>8966.8179700000001</v>
      </c>
      <c r="J251" s="10">
        <f>SUM(J254:J255)</f>
        <v>0</v>
      </c>
      <c r="K251" s="11" t="s">
        <v>36</v>
      </c>
      <c r="L251" s="12" t="s">
        <v>36</v>
      </c>
    </row>
    <row r="252" spans="1:12" ht="15.75" customHeight="1" x14ac:dyDescent="0.25">
      <c r="A252" s="14"/>
      <c r="B252" s="15"/>
      <c r="C252" s="15"/>
      <c r="D252" s="15"/>
      <c r="E252" s="15"/>
      <c r="F252" s="12"/>
      <c r="G252" s="10"/>
      <c r="H252" s="10"/>
      <c r="I252" s="10"/>
      <c r="J252" s="10"/>
      <c r="K252" s="11"/>
      <c r="L252" s="12"/>
    </row>
    <row r="253" spans="1:12" ht="43.5" customHeight="1" x14ac:dyDescent="0.25">
      <c r="A253" s="14"/>
      <c r="B253" s="15"/>
      <c r="C253" s="15"/>
      <c r="D253" s="15"/>
      <c r="E253" s="15"/>
      <c r="F253" s="12"/>
      <c r="G253" s="10"/>
      <c r="H253" s="10"/>
      <c r="I253" s="10"/>
      <c r="J253" s="10"/>
      <c r="K253" s="11"/>
      <c r="L253" s="12"/>
    </row>
    <row r="254" spans="1:12" ht="18.75" x14ac:dyDescent="0.25">
      <c r="A254" s="14"/>
      <c r="B254" s="15"/>
      <c r="C254" s="15"/>
      <c r="D254" s="15"/>
      <c r="E254" s="15"/>
      <c r="F254" s="8" t="s">
        <v>30</v>
      </c>
      <c r="G254" s="7">
        <f>SUM(H254:J254)</f>
        <v>0</v>
      </c>
      <c r="H254" s="7">
        <v>0</v>
      </c>
      <c r="I254" s="7">
        <v>0</v>
      </c>
      <c r="J254" s="7">
        <v>0</v>
      </c>
      <c r="K254" s="11"/>
      <c r="L254" s="12"/>
    </row>
    <row r="255" spans="1:12" ht="18.75" x14ac:dyDescent="0.25">
      <c r="A255" s="14"/>
      <c r="B255" s="15"/>
      <c r="C255" s="15"/>
      <c r="D255" s="15"/>
      <c r="E255" s="15"/>
      <c r="F255" s="8" t="s">
        <v>31</v>
      </c>
      <c r="G255" s="7">
        <f>SUM(H255:J255)</f>
        <v>8966.8179700000001</v>
      </c>
      <c r="H255" s="7">
        <v>0</v>
      </c>
      <c r="I255" s="7">
        <v>8966.8179700000001</v>
      </c>
      <c r="J255" s="7">
        <v>0</v>
      </c>
      <c r="K255" s="11"/>
      <c r="L255" s="12"/>
    </row>
    <row r="256" spans="1:12" ht="15.75" customHeight="1" x14ac:dyDescent="0.25">
      <c r="A256" s="16" t="s">
        <v>119</v>
      </c>
      <c r="B256" s="16"/>
      <c r="C256" s="16"/>
      <c r="D256" s="16"/>
      <c r="E256" s="16"/>
      <c r="F256" s="12" t="s">
        <v>29</v>
      </c>
      <c r="G256" s="10">
        <f>SUM(G259:G260)</f>
        <v>518007.239</v>
      </c>
      <c r="H256" s="10">
        <f>SUM(H261)</f>
        <v>480000</v>
      </c>
      <c r="I256" s="10">
        <f>SUM(I261)</f>
        <v>38007.239000000001</v>
      </c>
      <c r="J256" s="10">
        <f>SUM(J261)</f>
        <v>0</v>
      </c>
      <c r="K256" s="12" t="str">
        <f>IF(H260=0,"-","")</f>
        <v/>
      </c>
      <c r="L256" s="12" t="str">
        <f>IF(H260=0,"-","")</f>
        <v/>
      </c>
    </row>
    <row r="257" spans="1:12" ht="15.75" customHeight="1" x14ac:dyDescent="0.25">
      <c r="A257" s="16"/>
      <c r="B257" s="16"/>
      <c r="C257" s="16"/>
      <c r="D257" s="16"/>
      <c r="E257" s="16"/>
      <c r="F257" s="12"/>
      <c r="G257" s="10"/>
      <c r="H257" s="10"/>
      <c r="I257" s="10"/>
      <c r="J257" s="10"/>
      <c r="K257" s="12"/>
      <c r="L257" s="12"/>
    </row>
    <row r="258" spans="1:12" ht="43.5" customHeight="1" x14ac:dyDescent="0.25">
      <c r="A258" s="16"/>
      <c r="B258" s="16"/>
      <c r="C258" s="16"/>
      <c r="D258" s="16"/>
      <c r="E258" s="16"/>
      <c r="F258" s="12"/>
      <c r="G258" s="10"/>
      <c r="H258" s="10"/>
      <c r="I258" s="10"/>
      <c r="J258" s="10"/>
      <c r="K258" s="12"/>
      <c r="L258" s="12"/>
    </row>
    <row r="259" spans="1:12" ht="18.75" x14ac:dyDescent="0.25">
      <c r="A259" s="16"/>
      <c r="B259" s="16"/>
      <c r="C259" s="16"/>
      <c r="D259" s="16"/>
      <c r="E259" s="16"/>
      <c r="F259" s="8" t="s">
        <v>30</v>
      </c>
      <c r="G259" s="7">
        <f>SUM(H259:J259)</f>
        <v>16007.239</v>
      </c>
      <c r="H259" s="7">
        <f t="shared" ref="H259:J260" si="9">SUM(H264)</f>
        <v>0</v>
      </c>
      <c r="I259" s="7">
        <f t="shared" si="9"/>
        <v>16007.239</v>
      </c>
      <c r="J259" s="7">
        <f t="shared" si="9"/>
        <v>0</v>
      </c>
      <c r="K259" s="12"/>
      <c r="L259" s="12"/>
    </row>
    <row r="260" spans="1:12" ht="18.75" x14ac:dyDescent="0.25">
      <c r="A260" s="16"/>
      <c r="B260" s="16"/>
      <c r="C260" s="16"/>
      <c r="D260" s="16"/>
      <c r="E260" s="16"/>
      <c r="F260" s="8" t="s">
        <v>31</v>
      </c>
      <c r="G260" s="7">
        <f>SUM(H260:J260)</f>
        <v>502000</v>
      </c>
      <c r="H260" s="7">
        <f t="shared" si="9"/>
        <v>480000</v>
      </c>
      <c r="I260" s="7">
        <f t="shared" si="9"/>
        <v>22000</v>
      </c>
      <c r="J260" s="7">
        <f t="shared" si="9"/>
        <v>0</v>
      </c>
      <c r="K260" s="12"/>
      <c r="L260" s="12"/>
    </row>
    <row r="261" spans="1:12" ht="15.75" customHeight="1" x14ac:dyDescent="0.25">
      <c r="A261" s="14">
        <v>1</v>
      </c>
      <c r="B261" s="15" t="s">
        <v>85</v>
      </c>
      <c r="C261" s="15" t="s">
        <v>86</v>
      </c>
      <c r="D261" s="15" t="s">
        <v>34</v>
      </c>
      <c r="E261" s="15" t="s">
        <v>35</v>
      </c>
      <c r="F261" s="12" t="s">
        <v>29</v>
      </c>
      <c r="G261" s="10">
        <f>SUM(G264:G265)</f>
        <v>518007.239</v>
      </c>
      <c r="H261" s="10">
        <f>SUM(H264:H265)</f>
        <v>480000</v>
      </c>
      <c r="I261" s="10">
        <f>SUM(I264:I265)</f>
        <v>38007.239000000001</v>
      </c>
      <c r="J261" s="10">
        <f>SUM(J264:J265)</f>
        <v>0</v>
      </c>
      <c r="K261" s="11">
        <v>843585.24</v>
      </c>
      <c r="L261" s="12">
        <v>10</v>
      </c>
    </row>
    <row r="262" spans="1:12" ht="15.75" customHeight="1" x14ac:dyDescent="0.25">
      <c r="A262" s="14"/>
      <c r="B262" s="15"/>
      <c r="C262" s="15"/>
      <c r="D262" s="15"/>
      <c r="E262" s="15"/>
      <c r="F262" s="12"/>
      <c r="G262" s="10"/>
      <c r="H262" s="10"/>
      <c r="I262" s="10"/>
      <c r="J262" s="10"/>
      <c r="K262" s="11"/>
      <c r="L262" s="12"/>
    </row>
    <row r="263" spans="1:12" ht="44.25" customHeight="1" x14ac:dyDescent="0.25">
      <c r="A263" s="14"/>
      <c r="B263" s="15"/>
      <c r="C263" s="15"/>
      <c r="D263" s="15"/>
      <c r="E263" s="15"/>
      <c r="F263" s="12"/>
      <c r="G263" s="10"/>
      <c r="H263" s="10"/>
      <c r="I263" s="10"/>
      <c r="J263" s="10"/>
      <c r="K263" s="11"/>
      <c r="L263" s="12"/>
    </row>
    <row r="264" spans="1:12" ht="18.75" x14ac:dyDescent="0.25">
      <c r="A264" s="14"/>
      <c r="B264" s="15"/>
      <c r="C264" s="15"/>
      <c r="D264" s="15"/>
      <c r="E264" s="15"/>
      <c r="F264" s="8" t="s">
        <v>30</v>
      </c>
      <c r="G264" s="7">
        <f>SUM(H264:J264)</f>
        <v>16007.239</v>
      </c>
      <c r="H264" s="7">
        <v>0</v>
      </c>
      <c r="I264" s="7">
        <v>16007.239</v>
      </c>
      <c r="J264" s="7">
        <v>0</v>
      </c>
      <c r="K264" s="11"/>
      <c r="L264" s="12"/>
    </row>
    <row r="265" spans="1:12" ht="34.5" customHeight="1" x14ac:dyDescent="0.25">
      <c r="A265" s="14"/>
      <c r="B265" s="15"/>
      <c r="C265" s="15"/>
      <c r="D265" s="15"/>
      <c r="E265" s="15"/>
      <c r="F265" s="8" t="s">
        <v>31</v>
      </c>
      <c r="G265" s="7">
        <f>SUM(H265:J265)</f>
        <v>502000</v>
      </c>
      <c r="H265" s="7">
        <v>480000</v>
      </c>
      <c r="I265" s="7">
        <v>22000</v>
      </c>
      <c r="J265" s="7">
        <v>0</v>
      </c>
      <c r="K265" s="11"/>
      <c r="L265" s="12"/>
    </row>
    <row r="266" spans="1:12" ht="15.75" customHeight="1" x14ac:dyDescent="0.25">
      <c r="A266" s="16" t="s">
        <v>120</v>
      </c>
      <c r="B266" s="16"/>
      <c r="C266" s="16"/>
      <c r="D266" s="16"/>
      <c r="E266" s="16"/>
      <c r="F266" s="12" t="s">
        <v>29</v>
      </c>
      <c r="G266" s="10">
        <f>SUM(G269:G270)</f>
        <v>187988.56226000001</v>
      </c>
      <c r="H266" s="10">
        <f>SUM(H271)</f>
        <v>176892.4</v>
      </c>
      <c r="I266" s="10">
        <f>SUM(I271)</f>
        <v>11096.162260000001</v>
      </c>
      <c r="J266" s="10">
        <f>SUM(J271)</f>
        <v>0</v>
      </c>
      <c r="K266" s="12" t="str">
        <f>IF(H270=0,"-","")</f>
        <v/>
      </c>
      <c r="L266" s="12" t="str">
        <f>IF(H270=0,"-","")</f>
        <v/>
      </c>
    </row>
    <row r="267" spans="1:12" ht="15.75" customHeight="1" x14ac:dyDescent="0.25">
      <c r="A267" s="16"/>
      <c r="B267" s="16"/>
      <c r="C267" s="16"/>
      <c r="D267" s="16"/>
      <c r="E267" s="16"/>
      <c r="F267" s="12"/>
      <c r="G267" s="10"/>
      <c r="H267" s="10"/>
      <c r="I267" s="10"/>
      <c r="J267" s="10"/>
      <c r="K267" s="12"/>
      <c r="L267" s="12"/>
    </row>
    <row r="268" spans="1:12" ht="48" customHeight="1" x14ac:dyDescent="0.25">
      <c r="A268" s="16"/>
      <c r="B268" s="16"/>
      <c r="C268" s="16"/>
      <c r="D268" s="16"/>
      <c r="E268" s="16"/>
      <c r="F268" s="12"/>
      <c r="G268" s="10"/>
      <c r="H268" s="10"/>
      <c r="I268" s="10"/>
      <c r="J268" s="10"/>
      <c r="K268" s="12"/>
      <c r="L268" s="12"/>
    </row>
    <row r="269" spans="1:12" ht="18.75" x14ac:dyDescent="0.25">
      <c r="A269" s="16"/>
      <c r="B269" s="16"/>
      <c r="C269" s="16"/>
      <c r="D269" s="16"/>
      <c r="E269" s="16"/>
      <c r="F269" s="8" t="s">
        <v>30</v>
      </c>
      <c r="G269" s="7">
        <f>SUM(H269:J269)</f>
        <v>2988.5622600000002</v>
      </c>
      <c r="H269" s="7">
        <f t="shared" ref="H269:J270" si="10">SUM(H274)</f>
        <v>0</v>
      </c>
      <c r="I269" s="7">
        <f t="shared" si="10"/>
        <v>2988.5622600000002</v>
      </c>
      <c r="J269" s="7">
        <f t="shared" si="10"/>
        <v>0</v>
      </c>
      <c r="K269" s="12"/>
      <c r="L269" s="12"/>
    </row>
    <row r="270" spans="1:12" ht="18.75" x14ac:dyDescent="0.25">
      <c r="A270" s="16"/>
      <c r="B270" s="16"/>
      <c r="C270" s="16"/>
      <c r="D270" s="16"/>
      <c r="E270" s="16"/>
      <c r="F270" s="8" t="s">
        <v>31</v>
      </c>
      <c r="G270" s="7">
        <f>SUM(H270:J270)</f>
        <v>185000</v>
      </c>
      <c r="H270" s="7">
        <f t="shared" si="10"/>
        <v>176892.4</v>
      </c>
      <c r="I270" s="7">
        <f t="shared" si="10"/>
        <v>8107.6</v>
      </c>
      <c r="J270" s="7">
        <f t="shared" si="10"/>
        <v>0</v>
      </c>
      <c r="K270" s="12"/>
      <c r="L270" s="12"/>
    </row>
    <row r="271" spans="1:12" ht="15.75" customHeight="1" x14ac:dyDescent="0.25">
      <c r="A271" s="14">
        <v>1</v>
      </c>
      <c r="B271" s="15" t="s">
        <v>87</v>
      </c>
      <c r="C271" s="15" t="s">
        <v>88</v>
      </c>
      <c r="D271" s="15" t="s">
        <v>34</v>
      </c>
      <c r="E271" s="15" t="s">
        <v>35</v>
      </c>
      <c r="F271" s="12" t="s">
        <v>29</v>
      </c>
      <c r="G271" s="10">
        <f>SUM(G274:G275)</f>
        <v>187988.56226000001</v>
      </c>
      <c r="H271" s="10">
        <f>SUM(H274:H275)</f>
        <v>176892.4</v>
      </c>
      <c r="I271" s="10">
        <f>SUM(I274:I275)</f>
        <v>11096.162260000001</v>
      </c>
      <c r="J271" s="10">
        <f>SUM(J274:J275)</f>
        <v>0</v>
      </c>
      <c r="K271" s="11">
        <v>846375.11962000001</v>
      </c>
      <c r="L271" s="12">
        <v>11</v>
      </c>
    </row>
    <row r="272" spans="1:12" ht="21.75" customHeight="1" x14ac:dyDescent="0.25">
      <c r="A272" s="14"/>
      <c r="B272" s="15"/>
      <c r="C272" s="15"/>
      <c r="D272" s="15"/>
      <c r="E272" s="15"/>
      <c r="F272" s="12"/>
      <c r="G272" s="10"/>
      <c r="H272" s="10"/>
      <c r="I272" s="10"/>
      <c r="J272" s="10"/>
      <c r="K272" s="11"/>
      <c r="L272" s="12"/>
    </row>
    <row r="273" spans="1:12" ht="34.5" customHeight="1" x14ac:dyDescent="0.25">
      <c r="A273" s="14"/>
      <c r="B273" s="15"/>
      <c r="C273" s="15"/>
      <c r="D273" s="15"/>
      <c r="E273" s="15"/>
      <c r="F273" s="12"/>
      <c r="G273" s="10"/>
      <c r="H273" s="10"/>
      <c r="I273" s="10"/>
      <c r="J273" s="10"/>
      <c r="K273" s="11"/>
      <c r="L273" s="12"/>
    </row>
    <row r="274" spans="1:12" ht="18.75" x14ac:dyDescent="0.25">
      <c r="A274" s="14"/>
      <c r="B274" s="15"/>
      <c r="C274" s="15"/>
      <c r="D274" s="15"/>
      <c r="E274" s="15"/>
      <c r="F274" s="8" t="s">
        <v>30</v>
      </c>
      <c r="G274" s="7">
        <f>SUM(H274:J274)</f>
        <v>2988.5622600000002</v>
      </c>
      <c r="H274" s="7">
        <v>0</v>
      </c>
      <c r="I274" s="7">
        <v>2988.5622600000002</v>
      </c>
      <c r="J274" s="7">
        <v>0</v>
      </c>
      <c r="K274" s="11"/>
      <c r="L274" s="12"/>
    </row>
    <row r="275" spans="1:12" ht="36.75" customHeight="1" x14ac:dyDescent="0.25">
      <c r="A275" s="14"/>
      <c r="B275" s="15"/>
      <c r="C275" s="15"/>
      <c r="D275" s="15"/>
      <c r="E275" s="15"/>
      <c r="F275" s="8" t="s">
        <v>31</v>
      </c>
      <c r="G275" s="7">
        <f>SUM(H275:J275)</f>
        <v>185000</v>
      </c>
      <c r="H275" s="7">
        <v>176892.4</v>
      </c>
      <c r="I275" s="7">
        <v>8107.6</v>
      </c>
      <c r="J275" s="7">
        <v>0</v>
      </c>
      <c r="K275" s="11"/>
      <c r="L275" s="12"/>
    </row>
    <row r="276" spans="1:12" ht="15.75" customHeight="1" x14ac:dyDescent="0.25">
      <c r="A276" s="16" t="s">
        <v>121</v>
      </c>
      <c r="B276" s="16"/>
      <c r="C276" s="16"/>
      <c r="D276" s="16"/>
      <c r="E276" s="16"/>
      <c r="F276" s="12" t="s">
        <v>29</v>
      </c>
      <c r="G276" s="10">
        <f>SUM(G279:G280)</f>
        <v>1832.0070499999999</v>
      </c>
      <c r="H276" s="10">
        <f>SUM(H281)</f>
        <v>0</v>
      </c>
      <c r="I276" s="10">
        <f>SUM(I281)</f>
        <v>1832.0070499999999</v>
      </c>
      <c r="J276" s="10">
        <f>SUM(J281)</f>
        <v>0</v>
      </c>
      <c r="K276" s="12" t="str">
        <f>IF(H280=0,"-","")</f>
        <v>-</v>
      </c>
      <c r="L276" s="12" t="str">
        <f>IF(H280=0,"-","")</f>
        <v>-</v>
      </c>
    </row>
    <row r="277" spans="1:12" ht="15.75" customHeight="1" x14ac:dyDescent="0.25">
      <c r="A277" s="16"/>
      <c r="B277" s="16"/>
      <c r="C277" s="16"/>
      <c r="D277" s="16"/>
      <c r="E277" s="16"/>
      <c r="F277" s="12"/>
      <c r="G277" s="10"/>
      <c r="H277" s="10"/>
      <c r="I277" s="10"/>
      <c r="J277" s="10"/>
      <c r="K277" s="12"/>
      <c r="L277" s="12"/>
    </row>
    <row r="278" spans="1:12" ht="45.75" customHeight="1" x14ac:dyDescent="0.25">
      <c r="A278" s="16"/>
      <c r="B278" s="16"/>
      <c r="C278" s="16"/>
      <c r="D278" s="16"/>
      <c r="E278" s="16"/>
      <c r="F278" s="12"/>
      <c r="G278" s="10"/>
      <c r="H278" s="10"/>
      <c r="I278" s="10"/>
      <c r="J278" s="10"/>
      <c r="K278" s="12"/>
      <c r="L278" s="12"/>
    </row>
    <row r="279" spans="1:12" ht="18.75" x14ac:dyDescent="0.25">
      <c r="A279" s="16"/>
      <c r="B279" s="16"/>
      <c r="C279" s="16"/>
      <c r="D279" s="16"/>
      <c r="E279" s="16"/>
      <c r="F279" s="8" t="s">
        <v>30</v>
      </c>
      <c r="G279" s="7">
        <f>SUM(H279:J279)</f>
        <v>0</v>
      </c>
      <c r="H279" s="7">
        <f t="shared" ref="H279:J280" si="11">SUM(H284)</f>
        <v>0</v>
      </c>
      <c r="I279" s="7">
        <f t="shared" si="11"/>
        <v>0</v>
      </c>
      <c r="J279" s="7">
        <f t="shared" si="11"/>
        <v>0</v>
      </c>
      <c r="K279" s="12"/>
      <c r="L279" s="12"/>
    </row>
    <row r="280" spans="1:12" ht="18.75" x14ac:dyDescent="0.25">
      <c r="A280" s="16"/>
      <c r="B280" s="16"/>
      <c r="C280" s="16"/>
      <c r="D280" s="16"/>
      <c r="E280" s="16"/>
      <c r="F280" s="8" t="s">
        <v>31</v>
      </c>
      <c r="G280" s="7">
        <f>SUM(H280:J280)</f>
        <v>1832.0070499999999</v>
      </c>
      <c r="H280" s="7">
        <f t="shared" si="11"/>
        <v>0</v>
      </c>
      <c r="I280" s="7">
        <f t="shared" si="11"/>
        <v>1832.0070499999999</v>
      </c>
      <c r="J280" s="7">
        <f t="shared" si="11"/>
        <v>0</v>
      </c>
      <c r="K280" s="12"/>
      <c r="L280" s="12"/>
    </row>
    <row r="281" spans="1:12" ht="15.75" customHeight="1" x14ac:dyDescent="0.25">
      <c r="A281" s="14">
        <v>1</v>
      </c>
      <c r="B281" s="15" t="s">
        <v>89</v>
      </c>
      <c r="C281" s="15" t="s">
        <v>90</v>
      </c>
      <c r="D281" s="15" t="s">
        <v>34</v>
      </c>
      <c r="E281" s="15" t="s">
        <v>40</v>
      </c>
      <c r="F281" s="12" t="s">
        <v>29</v>
      </c>
      <c r="G281" s="10">
        <f>SUM(G284:G285)</f>
        <v>1832.0070499999999</v>
      </c>
      <c r="H281" s="10">
        <f>SUM(H284:H285)</f>
        <v>0</v>
      </c>
      <c r="I281" s="10">
        <f>SUM(I284:I285)</f>
        <v>1832.0070499999999</v>
      </c>
      <c r="J281" s="10">
        <f>SUM(J284:J285)</f>
        <v>0</v>
      </c>
      <c r="K281" s="11" t="s">
        <v>36</v>
      </c>
      <c r="L281" s="12" t="s">
        <v>36</v>
      </c>
    </row>
    <row r="282" spans="1:12" ht="15.75" customHeight="1" x14ac:dyDescent="0.25">
      <c r="A282" s="14"/>
      <c r="B282" s="15"/>
      <c r="C282" s="15"/>
      <c r="D282" s="15"/>
      <c r="E282" s="15"/>
      <c r="F282" s="12"/>
      <c r="G282" s="10"/>
      <c r="H282" s="10"/>
      <c r="I282" s="10"/>
      <c r="J282" s="10"/>
      <c r="K282" s="11"/>
      <c r="L282" s="12"/>
    </row>
    <row r="283" spans="1:12" ht="42" customHeight="1" x14ac:dyDescent="0.25">
      <c r="A283" s="14"/>
      <c r="B283" s="15"/>
      <c r="C283" s="15"/>
      <c r="D283" s="15"/>
      <c r="E283" s="15"/>
      <c r="F283" s="12"/>
      <c r="G283" s="10"/>
      <c r="H283" s="10"/>
      <c r="I283" s="10"/>
      <c r="J283" s="10"/>
      <c r="K283" s="11"/>
      <c r="L283" s="12"/>
    </row>
    <row r="284" spans="1:12" ht="18.75" x14ac:dyDescent="0.25">
      <c r="A284" s="14"/>
      <c r="B284" s="15"/>
      <c r="C284" s="15"/>
      <c r="D284" s="15"/>
      <c r="E284" s="15"/>
      <c r="F284" s="8" t="s">
        <v>30</v>
      </c>
      <c r="G284" s="7">
        <f>SUM(H284:J284)</f>
        <v>0</v>
      </c>
      <c r="H284" s="7">
        <v>0</v>
      </c>
      <c r="I284" s="7">
        <v>0</v>
      </c>
      <c r="J284" s="7">
        <v>0</v>
      </c>
      <c r="K284" s="11"/>
      <c r="L284" s="12"/>
    </row>
    <row r="285" spans="1:12" ht="18.75" x14ac:dyDescent="0.25">
      <c r="A285" s="14"/>
      <c r="B285" s="15"/>
      <c r="C285" s="15"/>
      <c r="D285" s="15"/>
      <c r="E285" s="15"/>
      <c r="F285" s="8" t="s">
        <v>31</v>
      </c>
      <c r="G285" s="7">
        <f>SUM(H285:J285)</f>
        <v>1832.0070499999999</v>
      </c>
      <c r="H285" s="7">
        <v>0</v>
      </c>
      <c r="I285" s="7">
        <v>1832.0070499999999</v>
      </c>
      <c r="J285" s="7">
        <v>0</v>
      </c>
      <c r="K285" s="11"/>
      <c r="L285" s="12"/>
    </row>
    <row r="286" spans="1:12" ht="15.75" customHeight="1" x14ac:dyDescent="0.25">
      <c r="A286" s="16" t="s">
        <v>122</v>
      </c>
      <c r="B286" s="16"/>
      <c r="C286" s="16"/>
      <c r="D286" s="16"/>
      <c r="E286" s="16"/>
      <c r="F286" s="12" t="s">
        <v>29</v>
      </c>
      <c r="G286" s="10">
        <f>SUM(G289:G290)</f>
        <v>18155.239000000001</v>
      </c>
      <c r="H286" s="10">
        <f>SUM(H291)</f>
        <v>0</v>
      </c>
      <c r="I286" s="10">
        <f>SUM(I291)</f>
        <v>18155.239000000001</v>
      </c>
      <c r="J286" s="10">
        <f>SUM(J291)</f>
        <v>0</v>
      </c>
      <c r="K286" s="12" t="str">
        <f>IF(H290=0,"-","")</f>
        <v>-</v>
      </c>
      <c r="L286" s="12" t="str">
        <f>IF(H290=0,"-","")</f>
        <v>-</v>
      </c>
    </row>
    <row r="287" spans="1:12" ht="15.75" customHeight="1" x14ac:dyDescent="0.25">
      <c r="A287" s="16"/>
      <c r="B287" s="16"/>
      <c r="C287" s="16"/>
      <c r="D287" s="16"/>
      <c r="E287" s="16"/>
      <c r="F287" s="12"/>
      <c r="G287" s="10"/>
      <c r="H287" s="10"/>
      <c r="I287" s="10"/>
      <c r="J287" s="10"/>
      <c r="K287" s="12"/>
      <c r="L287" s="12"/>
    </row>
    <row r="288" spans="1:12" ht="45" customHeight="1" x14ac:dyDescent="0.25">
      <c r="A288" s="16"/>
      <c r="B288" s="16"/>
      <c r="C288" s="16"/>
      <c r="D288" s="16"/>
      <c r="E288" s="16"/>
      <c r="F288" s="12"/>
      <c r="G288" s="10"/>
      <c r="H288" s="10"/>
      <c r="I288" s="10"/>
      <c r="J288" s="10"/>
      <c r="K288" s="12"/>
      <c r="L288" s="12"/>
    </row>
    <row r="289" spans="1:12" ht="18.75" x14ac:dyDescent="0.25">
      <c r="A289" s="16"/>
      <c r="B289" s="16"/>
      <c r="C289" s="16"/>
      <c r="D289" s="16"/>
      <c r="E289" s="16"/>
      <c r="F289" s="8" t="s">
        <v>30</v>
      </c>
      <c r="G289" s="7">
        <f>SUM(H289:J289)</f>
        <v>0</v>
      </c>
      <c r="H289" s="7">
        <f t="shared" ref="H289:J290" si="12">SUM(H294)</f>
        <v>0</v>
      </c>
      <c r="I289" s="7">
        <f t="shared" si="12"/>
        <v>0</v>
      </c>
      <c r="J289" s="7">
        <f t="shared" si="12"/>
        <v>0</v>
      </c>
      <c r="K289" s="12"/>
      <c r="L289" s="12"/>
    </row>
    <row r="290" spans="1:12" ht="18.75" x14ac:dyDescent="0.25">
      <c r="A290" s="16"/>
      <c r="B290" s="16"/>
      <c r="C290" s="16"/>
      <c r="D290" s="16"/>
      <c r="E290" s="16"/>
      <c r="F290" s="8" t="s">
        <v>31</v>
      </c>
      <c r="G290" s="7">
        <f>SUM(H290:J290)</f>
        <v>18155.239000000001</v>
      </c>
      <c r="H290" s="7">
        <f t="shared" si="12"/>
        <v>0</v>
      </c>
      <c r="I290" s="7">
        <f t="shared" si="12"/>
        <v>18155.239000000001</v>
      </c>
      <c r="J290" s="7">
        <f t="shared" si="12"/>
        <v>0</v>
      </c>
      <c r="K290" s="12"/>
      <c r="L290" s="12"/>
    </row>
    <row r="291" spans="1:12" ht="15.75" customHeight="1" x14ac:dyDescent="0.25">
      <c r="A291" s="14">
        <v>1</v>
      </c>
      <c r="B291" s="15" t="s">
        <v>91</v>
      </c>
      <c r="C291" s="15" t="s">
        <v>92</v>
      </c>
      <c r="D291" s="15" t="s">
        <v>34</v>
      </c>
      <c r="E291" s="15" t="s">
        <v>35</v>
      </c>
      <c r="F291" s="12" t="s">
        <v>29</v>
      </c>
      <c r="G291" s="10">
        <f>SUM(G294:G295)</f>
        <v>18155.239000000001</v>
      </c>
      <c r="H291" s="10">
        <f>SUM(H294:H295)</f>
        <v>0</v>
      </c>
      <c r="I291" s="10">
        <f>SUM(I294:I295)</f>
        <v>18155.239000000001</v>
      </c>
      <c r="J291" s="10">
        <f>SUM(J294:J295)</f>
        <v>0</v>
      </c>
      <c r="K291" s="11" t="s">
        <v>36</v>
      </c>
      <c r="L291" s="12" t="s">
        <v>36</v>
      </c>
    </row>
    <row r="292" spans="1:12" ht="15.75" customHeight="1" x14ac:dyDescent="0.25">
      <c r="A292" s="14"/>
      <c r="B292" s="15"/>
      <c r="C292" s="15"/>
      <c r="D292" s="15"/>
      <c r="E292" s="15"/>
      <c r="F292" s="12"/>
      <c r="G292" s="10"/>
      <c r="H292" s="10"/>
      <c r="I292" s="10"/>
      <c r="J292" s="10"/>
      <c r="K292" s="11"/>
      <c r="L292" s="12"/>
    </row>
    <row r="293" spans="1:12" ht="45.75" customHeight="1" x14ac:dyDescent="0.25">
      <c r="A293" s="14"/>
      <c r="B293" s="15"/>
      <c r="C293" s="15"/>
      <c r="D293" s="15"/>
      <c r="E293" s="15"/>
      <c r="F293" s="12"/>
      <c r="G293" s="10"/>
      <c r="H293" s="10"/>
      <c r="I293" s="10"/>
      <c r="J293" s="10"/>
      <c r="K293" s="11"/>
      <c r="L293" s="12"/>
    </row>
    <row r="294" spans="1:12" ht="18.75" x14ac:dyDescent="0.25">
      <c r="A294" s="14"/>
      <c r="B294" s="15"/>
      <c r="C294" s="15"/>
      <c r="D294" s="15"/>
      <c r="E294" s="15"/>
      <c r="F294" s="8" t="s">
        <v>30</v>
      </c>
      <c r="G294" s="7">
        <f>SUM(H294:J294)</f>
        <v>0</v>
      </c>
      <c r="H294" s="7">
        <v>0</v>
      </c>
      <c r="I294" s="7">
        <v>0</v>
      </c>
      <c r="J294" s="7">
        <v>0</v>
      </c>
      <c r="K294" s="11"/>
      <c r="L294" s="12"/>
    </row>
    <row r="295" spans="1:12" ht="18.75" x14ac:dyDescent="0.25">
      <c r="A295" s="14"/>
      <c r="B295" s="15"/>
      <c r="C295" s="15"/>
      <c r="D295" s="15"/>
      <c r="E295" s="15"/>
      <c r="F295" s="8" t="s">
        <v>31</v>
      </c>
      <c r="G295" s="7">
        <f>SUM(H295:J295)</f>
        <v>18155.239000000001</v>
      </c>
      <c r="H295" s="7">
        <v>0</v>
      </c>
      <c r="I295" s="7">
        <v>18155.239000000001</v>
      </c>
      <c r="J295" s="7">
        <v>0</v>
      </c>
      <c r="K295" s="11"/>
      <c r="L295" s="12"/>
    </row>
    <row r="296" spans="1:12" ht="15.75" customHeight="1" x14ac:dyDescent="0.25">
      <c r="A296" s="16" t="s">
        <v>123</v>
      </c>
      <c r="B296" s="16"/>
      <c r="C296" s="16"/>
      <c r="D296" s="16"/>
      <c r="E296" s="16"/>
      <c r="F296" s="12" t="s">
        <v>29</v>
      </c>
      <c r="G296" s="10">
        <f>SUM(G299:G300)</f>
        <v>204610.33989999999</v>
      </c>
      <c r="H296" s="10">
        <f>SUM(H301)</f>
        <v>188366.5</v>
      </c>
      <c r="I296" s="10">
        <f>SUM(I301)</f>
        <v>16243.839899999999</v>
      </c>
      <c r="J296" s="10">
        <f>SUM(J301)</f>
        <v>0</v>
      </c>
      <c r="K296" s="12" t="str">
        <f>IF(H300=0,"-","")</f>
        <v/>
      </c>
      <c r="L296" s="12" t="str">
        <f>IF(H300=0,"-","")</f>
        <v/>
      </c>
    </row>
    <row r="297" spans="1:12" ht="15.75" customHeight="1" x14ac:dyDescent="0.25">
      <c r="A297" s="16"/>
      <c r="B297" s="16"/>
      <c r="C297" s="16"/>
      <c r="D297" s="16"/>
      <c r="E297" s="16"/>
      <c r="F297" s="12"/>
      <c r="G297" s="10"/>
      <c r="H297" s="10"/>
      <c r="I297" s="10"/>
      <c r="J297" s="10"/>
      <c r="K297" s="12"/>
      <c r="L297" s="12"/>
    </row>
    <row r="298" spans="1:12" ht="45.75" customHeight="1" x14ac:dyDescent="0.25">
      <c r="A298" s="16"/>
      <c r="B298" s="16"/>
      <c r="C298" s="16"/>
      <c r="D298" s="16"/>
      <c r="E298" s="16"/>
      <c r="F298" s="12"/>
      <c r="G298" s="10"/>
      <c r="H298" s="10"/>
      <c r="I298" s="10"/>
      <c r="J298" s="10"/>
      <c r="K298" s="12"/>
      <c r="L298" s="12"/>
    </row>
    <row r="299" spans="1:12" ht="18.75" x14ac:dyDescent="0.25">
      <c r="A299" s="16"/>
      <c r="B299" s="16"/>
      <c r="C299" s="16"/>
      <c r="D299" s="16"/>
      <c r="E299" s="16"/>
      <c r="F299" s="8" t="s">
        <v>30</v>
      </c>
      <c r="G299" s="7">
        <f>SUM(H299:J299)</f>
        <v>7610.3398999999999</v>
      </c>
      <c r="H299" s="7">
        <f t="shared" ref="H299:J300" si="13">SUM(H304)</f>
        <v>0</v>
      </c>
      <c r="I299" s="7">
        <f t="shared" si="13"/>
        <v>7610.3398999999999</v>
      </c>
      <c r="J299" s="7">
        <f t="shared" si="13"/>
        <v>0</v>
      </c>
      <c r="K299" s="12"/>
      <c r="L299" s="12"/>
    </row>
    <row r="300" spans="1:12" ht="18.75" x14ac:dyDescent="0.25">
      <c r="A300" s="16"/>
      <c r="B300" s="16"/>
      <c r="C300" s="16"/>
      <c r="D300" s="16"/>
      <c r="E300" s="16"/>
      <c r="F300" s="8" t="s">
        <v>31</v>
      </c>
      <c r="G300" s="7">
        <f>SUM(H300:J300)</f>
        <v>197000</v>
      </c>
      <c r="H300" s="7">
        <f t="shared" si="13"/>
        <v>188366.5</v>
      </c>
      <c r="I300" s="7">
        <f t="shared" si="13"/>
        <v>8633.5</v>
      </c>
      <c r="J300" s="7">
        <f t="shared" si="13"/>
        <v>0</v>
      </c>
      <c r="K300" s="12"/>
      <c r="L300" s="12"/>
    </row>
    <row r="301" spans="1:12" ht="15.75" customHeight="1" x14ac:dyDescent="0.25">
      <c r="A301" s="14">
        <v>1</v>
      </c>
      <c r="B301" s="15" t="s">
        <v>93</v>
      </c>
      <c r="C301" s="15" t="s">
        <v>94</v>
      </c>
      <c r="D301" s="15" t="s">
        <v>34</v>
      </c>
      <c r="E301" s="15" t="s">
        <v>35</v>
      </c>
      <c r="F301" s="12" t="s">
        <v>29</v>
      </c>
      <c r="G301" s="10">
        <f>SUM(G304:G305)</f>
        <v>204610.33989999999</v>
      </c>
      <c r="H301" s="10">
        <f>SUM(H304:H305)</f>
        <v>188366.5</v>
      </c>
      <c r="I301" s="10">
        <f>SUM(I304:I305)</f>
        <v>16243.839899999999</v>
      </c>
      <c r="J301" s="10">
        <f>SUM(J304:J305)</f>
        <v>0</v>
      </c>
      <c r="K301" s="11">
        <v>975992.23</v>
      </c>
      <c r="L301" s="12">
        <v>14</v>
      </c>
    </row>
    <row r="302" spans="1:12" ht="15.75" customHeight="1" x14ac:dyDescent="0.25">
      <c r="A302" s="14"/>
      <c r="B302" s="15"/>
      <c r="C302" s="15"/>
      <c r="D302" s="15"/>
      <c r="E302" s="15"/>
      <c r="F302" s="12"/>
      <c r="G302" s="10"/>
      <c r="H302" s="10"/>
      <c r="I302" s="10"/>
      <c r="J302" s="10"/>
      <c r="K302" s="11"/>
      <c r="L302" s="12"/>
    </row>
    <row r="303" spans="1:12" ht="48" customHeight="1" x14ac:dyDescent="0.25">
      <c r="A303" s="14"/>
      <c r="B303" s="15"/>
      <c r="C303" s="15"/>
      <c r="D303" s="15"/>
      <c r="E303" s="15"/>
      <c r="F303" s="12"/>
      <c r="G303" s="10"/>
      <c r="H303" s="10"/>
      <c r="I303" s="10"/>
      <c r="J303" s="10"/>
      <c r="K303" s="11"/>
      <c r="L303" s="12"/>
    </row>
    <row r="304" spans="1:12" ht="18.75" x14ac:dyDescent="0.25">
      <c r="A304" s="14"/>
      <c r="B304" s="15"/>
      <c r="C304" s="15"/>
      <c r="D304" s="15"/>
      <c r="E304" s="15"/>
      <c r="F304" s="8" t="s">
        <v>30</v>
      </c>
      <c r="G304" s="7">
        <f>SUM(H304:J304)</f>
        <v>7610.3398999999999</v>
      </c>
      <c r="H304" s="7">
        <v>0</v>
      </c>
      <c r="I304" s="7">
        <v>7610.3398999999999</v>
      </c>
      <c r="J304" s="7">
        <v>0</v>
      </c>
      <c r="K304" s="11"/>
      <c r="L304" s="12"/>
    </row>
    <row r="305" spans="1:12" ht="18.75" x14ac:dyDescent="0.25">
      <c r="A305" s="14"/>
      <c r="B305" s="15"/>
      <c r="C305" s="15"/>
      <c r="D305" s="15"/>
      <c r="E305" s="15"/>
      <c r="F305" s="8" t="s">
        <v>31</v>
      </c>
      <c r="G305" s="7">
        <f>SUM(H305:J305)</f>
        <v>197000</v>
      </c>
      <c r="H305" s="7">
        <v>188366.5</v>
      </c>
      <c r="I305" s="7">
        <v>8633.5</v>
      </c>
      <c r="J305" s="7">
        <v>0</v>
      </c>
      <c r="K305" s="11"/>
      <c r="L305" s="12"/>
    </row>
    <row r="306" spans="1:12" ht="15.75" customHeight="1" x14ac:dyDescent="0.25">
      <c r="A306" s="16" t="s">
        <v>124</v>
      </c>
      <c r="B306" s="16"/>
      <c r="C306" s="16"/>
      <c r="D306" s="16"/>
      <c r="E306" s="16"/>
      <c r="F306" s="12" t="s">
        <v>29</v>
      </c>
      <c r="G306" s="10">
        <f>SUM(G309:G310)</f>
        <v>267878.23197000002</v>
      </c>
      <c r="H306" s="10">
        <f>SUM(H311)</f>
        <v>246102.8</v>
      </c>
      <c r="I306" s="10">
        <f>SUM(I311)</f>
        <v>21775.431969999998</v>
      </c>
      <c r="J306" s="10">
        <f>SUM(J311)</f>
        <v>0</v>
      </c>
      <c r="K306" s="12" t="str">
        <f>IF(H310=0,"-","")</f>
        <v/>
      </c>
      <c r="L306" s="12" t="str">
        <f>IF(H310=0,"-","")</f>
        <v/>
      </c>
    </row>
    <row r="307" spans="1:12" ht="15.75" customHeight="1" x14ac:dyDescent="0.25">
      <c r="A307" s="16"/>
      <c r="B307" s="16"/>
      <c r="C307" s="16"/>
      <c r="D307" s="16"/>
      <c r="E307" s="16"/>
      <c r="F307" s="12"/>
      <c r="G307" s="10"/>
      <c r="H307" s="10"/>
      <c r="I307" s="10"/>
      <c r="J307" s="10"/>
      <c r="K307" s="12"/>
      <c r="L307" s="12"/>
    </row>
    <row r="308" spans="1:12" ht="48.75" customHeight="1" x14ac:dyDescent="0.25">
      <c r="A308" s="16"/>
      <c r="B308" s="16"/>
      <c r="C308" s="16"/>
      <c r="D308" s="16"/>
      <c r="E308" s="16"/>
      <c r="F308" s="12"/>
      <c r="G308" s="10"/>
      <c r="H308" s="10"/>
      <c r="I308" s="10"/>
      <c r="J308" s="10"/>
      <c r="K308" s="12"/>
      <c r="L308" s="12"/>
    </row>
    <row r="309" spans="1:12" ht="18.75" x14ac:dyDescent="0.25">
      <c r="A309" s="16"/>
      <c r="B309" s="16"/>
      <c r="C309" s="16"/>
      <c r="D309" s="16"/>
      <c r="E309" s="16"/>
      <c r="F309" s="8" t="s">
        <v>30</v>
      </c>
      <c r="G309" s="7">
        <f>SUM(H309:J309)</f>
        <v>10495.70197</v>
      </c>
      <c r="H309" s="7">
        <f t="shared" ref="H309:J310" si="14">SUM(H314)</f>
        <v>0</v>
      </c>
      <c r="I309" s="7">
        <f t="shared" si="14"/>
        <v>10495.70197</v>
      </c>
      <c r="J309" s="7">
        <f t="shared" si="14"/>
        <v>0</v>
      </c>
      <c r="K309" s="12"/>
      <c r="L309" s="12"/>
    </row>
    <row r="310" spans="1:12" ht="18.75" x14ac:dyDescent="0.25">
      <c r="A310" s="16"/>
      <c r="B310" s="16"/>
      <c r="C310" s="16"/>
      <c r="D310" s="16"/>
      <c r="E310" s="16"/>
      <c r="F310" s="8" t="s">
        <v>31</v>
      </c>
      <c r="G310" s="7">
        <f>SUM(H310:J310)</f>
        <v>257382.53</v>
      </c>
      <c r="H310" s="7">
        <f t="shared" si="14"/>
        <v>246102.8</v>
      </c>
      <c r="I310" s="7">
        <f t="shared" si="14"/>
        <v>11279.73</v>
      </c>
      <c r="J310" s="7">
        <f t="shared" si="14"/>
        <v>0</v>
      </c>
      <c r="K310" s="12"/>
      <c r="L310" s="12"/>
    </row>
    <row r="311" spans="1:12" ht="15.75" customHeight="1" x14ac:dyDescent="0.25">
      <c r="A311" s="14">
        <v>1</v>
      </c>
      <c r="B311" s="15" t="s">
        <v>95</v>
      </c>
      <c r="C311" s="15" t="s">
        <v>96</v>
      </c>
      <c r="D311" s="15" t="s">
        <v>34</v>
      </c>
      <c r="E311" s="15" t="s">
        <v>40</v>
      </c>
      <c r="F311" s="12" t="s">
        <v>29</v>
      </c>
      <c r="G311" s="10">
        <f>SUM(G314:G315)</f>
        <v>267878.23197000002</v>
      </c>
      <c r="H311" s="10">
        <f>SUM(H314:H315)</f>
        <v>246102.8</v>
      </c>
      <c r="I311" s="10">
        <f>SUM(I314:I315)</f>
        <v>21775.431969999998</v>
      </c>
      <c r="J311" s="10">
        <f>SUM(J314:J315)</f>
        <v>0</v>
      </c>
      <c r="K311" s="11">
        <v>597336.89</v>
      </c>
      <c r="L311" s="12">
        <v>6</v>
      </c>
    </row>
    <row r="312" spans="1:12" ht="15.75" customHeight="1" x14ac:dyDescent="0.25">
      <c r="A312" s="14"/>
      <c r="B312" s="15"/>
      <c r="C312" s="15"/>
      <c r="D312" s="15"/>
      <c r="E312" s="15"/>
      <c r="F312" s="12"/>
      <c r="G312" s="10"/>
      <c r="H312" s="10"/>
      <c r="I312" s="10"/>
      <c r="J312" s="10"/>
      <c r="K312" s="11"/>
      <c r="L312" s="12"/>
    </row>
    <row r="313" spans="1:12" ht="49.5" customHeight="1" x14ac:dyDescent="0.25">
      <c r="A313" s="14"/>
      <c r="B313" s="15"/>
      <c r="C313" s="15"/>
      <c r="D313" s="15"/>
      <c r="E313" s="15"/>
      <c r="F313" s="12"/>
      <c r="G313" s="10"/>
      <c r="H313" s="10"/>
      <c r="I313" s="10"/>
      <c r="J313" s="10"/>
      <c r="K313" s="11"/>
      <c r="L313" s="12"/>
    </row>
    <row r="314" spans="1:12" ht="18.75" x14ac:dyDescent="0.25">
      <c r="A314" s="14"/>
      <c r="B314" s="15"/>
      <c r="C314" s="15"/>
      <c r="D314" s="15"/>
      <c r="E314" s="15"/>
      <c r="F314" s="8" t="s">
        <v>30</v>
      </c>
      <c r="G314" s="7">
        <f>SUM(H314:J314)</f>
        <v>10495.70197</v>
      </c>
      <c r="H314" s="7">
        <v>0</v>
      </c>
      <c r="I314" s="7">
        <v>10495.70197</v>
      </c>
      <c r="J314" s="7">
        <v>0</v>
      </c>
      <c r="K314" s="11"/>
      <c r="L314" s="12"/>
    </row>
    <row r="315" spans="1:12" ht="18.75" x14ac:dyDescent="0.25">
      <c r="A315" s="14"/>
      <c r="B315" s="15"/>
      <c r="C315" s="15"/>
      <c r="D315" s="15"/>
      <c r="E315" s="15"/>
      <c r="F315" s="8" t="s">
        <v>31</v>
      </c>
      <c r="G315" s="7">
        <f>SUM(H315:J315)</f>
        <v>257382.53</v>
      </c>
      <c r="H315" s="7">
        <v>246102.8</v>
      </c>
      <c r="I315" s="7">
        <v>11279.73</v>
      </c>
      <c r="J315" s="7">
        <v>0</v>
      </c>
      <c r="K315" s="11"/>
      <c r="L315" s="12"/>
    </row>
    <row r="316" spans="1:12" ht="15.75" customHeight="1" x14ac:dyDescent="0.25">
      <c r="A316" s="16" t="s">
        <v>125</v>
      </c>
      <c r="B316" s="16"/>
      <c r="C316" s="16"/>
      <c r="D316" s="16"/>
      <c r="E316" s="16"/>
      <c r="F316" s="12" t="s">
        <v>29</v>
      </c>
      <c r="G316" s="10">
        <f>SUM(G319:G320)</f>
        <v>255291.647</v>
      </c>
      <c r="H316" s="10">
        <f>SUM(H321)</f>
        <v>240000</v>
      </c>
      <c r="I316" s="10">
        <f>SUM(I321)</f>
        <v>15291.647000000001</v>
      </c>
      <c r="J316" s="10">
        <f>SUM(J321)</f>
        <v>0</v>
      </c>
      <c r="K316" s="12" t="str">
        <f>IF(H320=0,"-","")</f>
        <v/>
      </c>
      <c r="L316" s="12" t="str">
        <f>IF(H320=0,"-","")</f>
        <v/>
      </c>
    </row>
    <row r="317" spans="1:12" ht="15.75" customHeight="1" x14ac:dyDescent="0.25">
      <c r="A317" s="16"/>
      <c r="B317" s="16"/>
      <c r="C317" s="16"/>
      <c r="D317" s="16"/>
      <c r="E317" s="16"/>
      <c r="F317" s="12"/>
      <c r="G317" s="10"/>
      <c r="H317" s="10"/>
      <c r="I317" s="10"/>
      <c r="J317" s="10"/>
      <c r="K317" s="12"/>
      <c r="L317" s="12"/>
    </row>
    <row r="318" spans="1:12" ht="48.75" customHeight="1" x14ac:dyDescent="0.25">
      <c r="A318" s="16"/>
      <c r="B318" s="16"/>
      <c r="C318" s="16"/>
      <c r="D318" s="16"/>
      <c r="E318" s="16"/>
      <c r="F318" s="12"/>
      <c r="G318" s="10"/>
      <c r="H318" s="10"/>
      <c r="I318" s="10"/>
      <c r="J318" s="10"/>
      <c r="K318" s="12"/>
      <c r="L318" s="12"/>
    </row>
    <row r="319" spans="1:12" ht="18.75" x14ac:dyDescent="0.25">
      <c r="A319" s="16"/>
      <c r="B319" s="16"/>
      <c r="C319" s="16"/>
      <c r="D319" s="16"/>
      <c r="E319" s="16"/>
      <c r="F319" s="8" t="s">
        <v>30</v>
      </c>
      <c r="G319" s="7">
        <f>SUM(H319:J319)</f>
        <v>4291.6469999999999</v>
      </c>
      <c r="H319" s="7">
        <f t="shared" ref="H319:J320" si="15">SUM(H324)</f>
        <v>0</v>
      </c>
      <c r="I319" s="7">
        <f t="shared" si="15"/>
        <v>4291.6469999999999</v>
      </c>
      <c r="J319" s="7">
        <f t="shared" si="15"/>
        <v>0</v>
      </c>
      <c r="K319" s="12"/>
      <c r="L319" s="12"/>
    </row>
    <row r="320" spans="1:12" ht="18.75" x14ac:dyDescent="0.25">
      <c r="A320" s="16"/>
      <c r="B320" s="16"/>
      <c r="C320" s="16"/>
      <c r="D320" s="16"/>
      <c r="E320" s="16"/>
      <c r="F320" s="8" t="s">
        <v>31</v>
      </c>
      <c r="G320" s="7">
        <f>SUM(H320:J320)</f>
        <v>251000</v>
      </c>
      <c r="H320" s="7">
        <f t="shared" si="15"/>
        <v>240000</v>
      </c>
      <c r="I320" s="7">
        <f t="shared" si="15"/>
        <v>11000</v>
      </c>
      <c r="J320" s="7">
        <f t="shared" si="15"/>
        <v>0</v>
      </c>
      <c r="K320" s="12"/>
      <c r="L320" s="12"/>
    </row>
    <row r="321" spans="1:12" ht="15.75" customHeight="1" x14ac:dyDescent="0.25">
      <c r="A321" s="14">
        <v>1</v>
      </c>
      <c r="B321" s="15" t="s">
        <v>97</v>
      </c>
      <c r="C321" s="15" t="s">
        <v>98</v>
      </c>
      <c r="D321" s="15" t="s">
        <v>34</v>
      </c>
      <c r="E321" s="15" t="s">
        <v>35</v>
      </c>
      <c r="F321" s="12" t="s">
        <v>29</v>
      </c>
      <c r="G321" s="10">
        <f>SUM(G324:G325)</f>
        <v>255291.647</v>
      </c>
      <c r="H321" s="10">
        <f>SUM(H324:H325)</f>
        <v>240000</v>
      </c>
      <c r="I321" s="10">
        <f>SUM(I324:I325)</f>
        <v>15291.647000000001</v>
      </c>
      <c r="J321" s="10">
        <f>SUM(J324:J325)</f>
        <v>0</v>
      </c>
      <c r="K321" s="11">
        <v>851063.83</v>
      </c>
      <c r="L321" s="12">
        <v>13</v>
      </c>
    </row>
    <row r="322" spans="1:12" ht="15.75" customHeight="1" x14ac:dyDescent="0.25">
      <c r="A322" s="14"/>
      <c r="B322" s="15"/>
      <c r="C322" s="15"/>
      <c r="D322" s="15"/>
      <c r="E322" s="15"/>
      <c r="F322" s="12"/>
      <c r="G322" s="10"/>
      <c r="H322" s="10"/>
      <c r="I322" s="10"/>
      <c r="J322" s="10"/>
      <c r="K322" s="11"/>
      <c r="L322" s="12"/>
    </row>
    <row r="323" spans="1:12" ht="51" customHeight="1" x14ac:dyDescent="0.25">
      <c r="A323" s="14"/>
      <c r="B323" s="15"/>
      <c r="C323" s="15"/>
      <c r="D323" s="15"/>
      <c r="E323" s="15"/>
      <c r="F323" s="12"/>
      <c r="G323" s="10"/>
      <c r="H323" s="10"/>
      <c r="I323" s="10"/>
      <c r="J323" s="10"/>
      <c r="K323" s="11"/>
      <c r="L323" s="12"/>
    </row>
    <row r="324" spans="1:12" ht="18.75" x14ac:dyDescent="0.25">
      <c r="A324" s="14"/>
      <c r="B324" s="15"/>
      <c r="C324" s="15"/>
      <c r="D324" s="15"/>
      <c r="E324" s="15"/>
      <c r="F324" s="8" t="s">
        <v>30</v>
      </c>
      <c r="G324" s="7">
        <f>SUM(H324:J324)</f>
        <v>4291.6469999999999</v>
      </c>
      <c r="H324" s="7">
        <v>0</v>
      </c>
      <c r="I324" s="7">
        <v>4291.6469999999999</v>
      </c>
      <c r="J324" s="7">
        <v>0</v>
      </c>
      <c r="K324" s="11"/>
      <c r="L324" s="12"/>
    </row>
    <row r="325" spans="1:12" ht="18.75" x14ac:dyDescent="0.25">
      <c r="A325" s="14"/>
      <c r="B325" s="15"/>
      <c r="C325" s="15"/>
      <c r="D325" s="15"/>
      <c r="E325" s="15"/>
      <c r="F325" s="8" t="s">
        <v>31</v>
      </c>
      <c r="G325" s="7">
        <f>SUM(H325:J325)</f>
        <v>251000</v>
      </c>
      <c r="H325" s="7">
        <v>240000</v>
      </c>
      <c r="I325" s="7">
        <v>11000</v>
      </c>
      <c r="J325" s="7">
        <v>0</v>
      </c>
      <c r="K325" s="11"/>
      <c r="L325" s="12"/>
    </row>
    <row r="326" spans="1:12" ht="15.75" customHeight="1" x14ac:dyDescent="0.25">
      <c r="A326" s="16" t="s">
        <v>126</v>
      </c>
      <c r="B326" s="16"/>
      <c r="C326" s="16"/>
      <c r="D326" s="16"/>
      <c r="E326" s="16"/>
      <c r="F326" s="12" t="s">
        <v>29</v>
      </c>
      <c r="G326" s="10">
        <f>SUM(G329:G330)</f>
        <v>61218.706300000005</v>
      </c>
      <c r="H326" s="10">
        <f>SUM(H331)</f>
        <v>54326.8</v>
      </c>
      <c r="I326" s="10">
        <f>SUM(I331)</f>
        <v>6891.9063000000006</v>
      </c>
      <c r="J326" s="10">
        <f>SUM(J331)</f>
        <v>0</v>
      </c>
      <c r="K326" s="12" t="str">
        <f>IF(H330=0,"-","")</f>
        <v/>
      </c>
      <c r="L326" s="12" t="str">
        <f>IF(H330=0,"-","")</f>
        <v/>
      </c>
    </row>
    <row r="327" spans="1:12" ht="15.75" customHeight="1" x14ac:dyDescent="0.25">
      <c r="A327" s="16"/>
      <c r="B327" s="16"/>
      <c r="C327" s="16"/>
      <c r="D327" s="16"/>
      <c r="E327" s="16"/>
      <c r="F327" s="12"/>
      <c r="G327" s="10"/>
      <c r="H327" s="10"/>
      <c r="I327" s="10"/>
      <c r="J327" s="10"/>
      <c r="K327" s="12"/>
      <c r="L327" s="12"/>
    </row>
    <row r="328" spans="1:12" ht="42.75" customHeight="1" x14ac:dyDescent="0.25">
      <c r="A328" s="16"/>
      <c r="B328" s="16"/>
      <c r="C328" s="16"/>
      <c r="D328" s="16"/>
      <c r="E328" s="16"/>
      <c r="F328" s="12"/>
      <c r="G328" s="10"/>
      <c r="H328" s="10"/>
      <c r="I328" s="10"/>
      <c r="J328" s="10"/>
      <c r="K328" s="12"/>
      <c r="L328" s="12"/>
    </row>
    <row r="329" spans="1:12" ht="18.75" x14ac:dyDescent="0.25">
      <c r="A329" s="16"/>
      <c r="B329" s="16"/>
      <c r="C329" s="16"/>
      <c r="D329" s="16"/>
      <c r="E329" s="16"/>
      <c r="F329" s="8" t="s">
        <v>30</v>
      </c>
      <c r="G329" s="7">
        <f>SUM(H329:J329)</f>
        <v>4401.8362999999999</v>
      </c>
      <c r="H329" s="7">
        <f t="shared" ref="H329:J330" si="16">SUM(H334)</f>
        <v>0</v>
      </c>
      <c r="I329" s="7">
        <f t="shared" si="16"/>
        <v>4401.8362999999999</v>
      </c>
      <c r="J329" s="7">
        <f t="shared" si="16"/>
        <v>0</v>
      </c>
      <c r="K329" s="12"/>
      <c r="L329" s="12"/>
    </row>
    <row r="330" spans="1:12" ht="18.75" x14ac:dyDescent="0.25">
      <c r="A330" s="16"/>
      <c r="B330" s="16"/>
      <c r="C330" s="16"/>
      <c r="D330" s="16"/>
      <c r="E330" s="16"/>
      <c r="F330" s="8" t="s">
        <v>31</v>
      </c>
      <c r="G330" s="7">
        <f>SUM(H330:J330)</f>
        <v>56816.87</v>
      </c>
      <c r="H330" s="7">
        <f t="shared" si="16"/>
        <v>54326.8</v>
      </c>
      <c r="I330" s="7">
        <f t="shared" si="16"/>
        <v>2490.0700000000002</v>
      </c>
      <c r="J330" s="7">
        <f t="shared" si="16"/>
        <v>0</v>
      </c>
      <c r="K330" s="12"/>
      <c r="L330" s="12"/>
    </row>
    <row r="331" spans="1:12" ht="15.75" customHeight="1" x14ac:dyDescent="0.25">
      <c r="A331" s="14">
        <v>1</v>
      </c>
      <c r="B331" s="15" t="s">
        <v>99</v>
      </c>
      <c r="C331" s="15" t="s">
        <v>100</v>
      </c>
      <c r="D331" s="15" t="s">
        <v>34</v>
      </c>
      <c r="E331" s="15" t="s">
        <v>35</v>
      </c>
      <c r="F331" s="12" t="s">
        <v>29</v>
      </c>
      <c r="G331" s="10">
        <f>SUM(G334:G335)</f>
        <v>61218.706300000005</v>
      </c>
      <c r="H331" s="10">
        <f>SUM(H334:H335)</f>
        <v>54326.8</v>
      </c>
      <c r="I331" s="10">
        <f>SUM(I334:I335)</f>
        <v>6891.9063000000006</v>
      </c>
      <c r="J331" s="10">
        <f>SUM(J334:J335)</f>
        <v>0</v>
      </c>
      <c r="K331" s="11">
        <v>120458.54</v>
      </c>
      <c r="L331" s="12">
        <v>1</v>
      </c>
    </row>
    <row r="332" spans="1:12" ht="15.75" customHeight="1" x14ac:dyDescent="0.25">
      <c r="A332" s="14"/>
      <c r="B332" s="15"/>
      <c r="C332" s="15"/>
      <c r="D332" s="15"/>
      <c r="E332" s="15"/>
      <c r="F332" s="12"/>
      <c r="G332" s="10"/>
      <c r="H332" s="10"/>
      <c r="I332" s="10"/>
      <c r="J332" s="10"/>
      <c r="K332" s="11"/>
      <c r="L332" s="12"/>
    </row>
    <row r="333" spans="1:12" ht="43.5" customHeight="1" x14ac:dyDescent="0.25">
      <c r="A333" s="14"/>
      <c r="B333" s="15"/>
      <c r="C333" s="15"/>
      <c r="D333" s="15"/>
      <c r="E333" s="15"/>
      <c r="F333" s="12"/>
      <c r="G333" s="10"/>
      <c r="H333" s="10"/>
      <c r="I333" s="10"/>
      <c r="J333" s="10"/>
      <c r="K333" s="11"/>
      <c r="L333" s="12"/>
    </row>
    <row r="334" spans="1:12" ht="18.75" x14ac:dyDescent="0.25">
      <c r="A334" s="14"/>
      <c r="B334" s="15"/>
      <c r="C334" s="15"/>
      <c r="D334" s="15"/>
      <c r="E334" s="15"/>
      <c r="F334" s="8" t="s">
        <v>30</v>
      </c>
      <c r="G334" s="7">
        <f>SUM(H334:J334)</f>
        <v>4401.8362999999999</v>
      </c>
      <c r="H334" s="7">
        <v>0</v>
      </c>
      <c r="I334" s="7">
        <v>4401.8362999999999</v>
      </c>
      <c r="J334" s="7">
        <v>0</v>
      </c>
      <c r="K334" s="11"/>
      <c r="L334" s="12"/>
    </row>
    <row r="335" spans="1:12" ht="18.75" x14ac:dyDescent="0.25">
      <c r="A335" s="14"/>
      <c r="B335" s="15"/>
      <c r="C335" s="15"/>
      <c r="D335" s="15"/>
      <c r="E335" s="15"/>
      <c r="F335" s="8" t="s">
        <v>31</v>
      </c>
      <c r="G335" s="7">
        <f>SUM(H335:J335)</f>
        <v>56816.87</v>
      </c>
      <c r="H335" s="7">
        <v>54326.8</v>
      </c>
      <c r="I335" s="7">
        <v>2490.0700000000002</v>
      </c>
      <c r="J335" s="7">
        <v>0</v>
      </c>
      <c r="K335" s="11"/>
      <c r="L335" s="12"/>
    </row>
    <row r="336" spans="1:12" ht="15.75" customHeight="1" x14ac:dyDescent="0.25">
      <c r="A336" s="16" t="s">
        <v>127</v>
      </c>
      <c r="B336" s="16"/>
      <c r="C336" s="16"/>
      <c r="D336" s="16"/>
      <c r="E336" s="16"/>
      <c r="F336" s="12" t="s">
        <v>29</v>
      </c>
      <c r="G336" s="10">
        <f>SUM(G339:G340)</f>
        <v>312924</v>
      </c>
      <c r="H336" s="10">
        <f>SUM(H341)</f>
        <v>286852.5</v>
      </c>
      <c r="I336" s="10">
        <f>SUM(I341)</f>
        <v>26071.5</v>
      </c>
      <c r="J336" s="10">
        <f>SUM(J341)</f>
        <v>0</v>
      </c>
      <c r="K336" s="12" t="str">
        <f>IF(H340=0,"-","")</f>
        <v/>
      </c>
      <c r="L336" s="12" t="str">
        <f>IF(H340=0,"-","")</f>
        <v/>
      </c>
    </row>
    <row r="337" spans="1:12" ht="15.75" customHeight="1" x14ac:dyDescent="0.25">
      <c r="A337" s="16"/>
      <c r="B337" s="16"/>
      <c r="C337" s="16"/>
      <c r="D337" s="16"/>
      <c r="E337" s="16"/>
      <c r="F337" s="12"/>
      <c r="G337" s="10"/>
      <c r="H337" s="10"/>
      <c r="I337" s="10"/>
      <c r="J337" s="10"/>
      <c r="K337" s="12"/>
      <c r="L337" s="12"/>
    </row>
    <row r="338" spans="1:12" ht="42" customHeight="1" x14ac:dyDescent="0.25">
      <c r="A338" s="16"/>
      <c r="B338" s="16"/>
      <c r="C338" s="16"/>
      <c r="D338" s="16"/>
      <c r="E338" s="16"/>
      <c r="F338" s="12"/>
      <c r="G338" s="10"/>
      <c r="H338" s="10"/>
      <c r="I338" s="10"/>
      <c r="J338" s="10"/>
      <c r="K338" s="12"/>
      <c r="L338" s="12"/>
    </row>
    <row r="339" spans="1:12" ht="18.75" x14ac:dyDescent="0.25">
      <c r="A339" s="16"/>
      <c r="B339" s="16"/>
      <c r="C339" s="16"/>
      <c r="D339" s="16"/>
      <c r="E339" s="16"/>
      <c r="F339" s="8" t="s">
        <v>30</v>
      </c>
      <c r="G339" s="7">
        <f>SUM(H339:J339)</f>
        <v>12924</v>
      </c>
      <c r="H339" s="7">
        <f t="shared" ref="H339:J340" si="17">SUM(H344)</f>
        <v>0</v>
      </c>
      <c r="I339" s="7">
        <f t="shared" si="17"/>
        <v>12924</v>
      </c>
      <c r="J339" s="7">
        <f t="shared" si="17"/>
        <v>0</v>
      </c>
      <c r="K339" s="12"/>
      <c r="L339" s="12"/>
    </row>
    <row r="340" spans="1:12" ht="18.75" x14ac:dyDescent="0.25">
      <c r="A340" s="16"/>
      <c r="B340" s="16"/>
      <c r="C340" s="16"/>
      <c r="D340" s="16"/>
      <c r="E340" s="16"/>
      <c r="F340" s="8" t="s">
        <v>31</v>
      </c>
      <c r="G340" s="7">
        <f>SUM(H340:J340)</f>
        <v>300000</v>
      </c>
      <c r="H340" s="7">
        <f t="shared" si="17"/>
        <v>286852.5</v>
      </c>
      <c r="I340" s="7">
        <f t="shared" si="17"/>
        <v>13147.5</v>
      </c>
      <c r="J340" s="7">
        <f t="shared" si="17"/>
        <v>0</v>
      </c>
      <c r="K340" s="12"/>
      <c r="L340" s="12"/>
    </row>
    <row r="341" spans="1:12" ht="15.75" customHeight="1" x14ac:dyDescent="0.25">
      <c r="A341" s="14">
        <v>1</v>
      </c>
      <c r="B341" s="15" t="s">
        <v>101</v>
      </c>
      <c r="C341" s="15" t="s">
        <v>102</v>
      </c>
      <c r="D341" s="15" t="s">
        <v>34</v>
      </c>
      <c r="E341" s="15" t="s">
        <v>35</v>
      </c>
      <c r="F341" s="12" t="s">
        <v>29</v>
      </c>
      <c r="G341" s="10">
        <f>SUM(G344:G345)</f>
        <v>312924</v>
      </c>
      <c r="H341" s="10">
        <f>SUM(H344:H345)</f>
        <v>286852.5</v>
      </c>
      <c r="I341" s="10">
        <f>SUM(I344:I345)</f>
        <v>26071.5</v>
      </c>
      <c r="J341" s="10">
        <f>SUM(J344:J345)</f>
        <v>0</v>
      </c>
      <c r="K341" s="11">
        <v>609028.66</v>
      </c>
      <c r="L341" s="12">
        <v>7</v>
      </c>
    </row>
    <row r="342" spans="1:12" ht="15.75" customHeight="1" x14ac:dyDescent="0.25">
      <c r="A342" s="14"/>
      <c r="B342" s="15"/>
      <c r="C342" s="15"/>
      <c r="D342" s="15"/>
      <c r="E342" s="15"/>
      <c r="F342" s="12"/>
      <c r="G342" s="10"/>
      <c r="H342" s="10"/>
      <c r="I342" s="10"/>
      <c r="J342" s="10"/>
      <c r="K342" s="11"/>
      <c r="L342" s="12"/>
    </row>
    <row r="343" spans="1:12" ht="48" customHeight="1" x14ac:dyDescent="0.25">
      <c r="A343" s="14"/>
      <c r="B343" s="15"/>
      <c r="C343" s="15"/>
      <c r="D343" s="15"/>
      <c r="E343" s="15"/>
      <c r="F343" s="12"/>
      <c r="G343" s="10"/>
      <c r="H343" s="10"/>
      <c r="I343" s="10"/>
      <c r="J343" s="10"/>
      <c r="K343" s="11"/>
      <c r="L343" s="12"/>
    </row>
    <row r="344" spans="1:12" ht="18.75" x14ac:dyDescent="0.25">
      <c r="A344" s="14"/>
      <c r="B344" s="15"/>
      <c r="C344" s="15"/>
      <c r="D344" s="15"/>
      <c r="E344" s="15"/>
      <c r="F344" s="8" t="s">
        <v>30</v>
      </c>
      <c r="G344" s="7">
        <f>SUM(H344:J344)</f>
        <v>12924</v>
      </c>
      <c r="H344" s="7">
        <v>0</v>
      </c>
      <c r="I344" s="7">
        <v>12924</v>
      </c>
      <c r="J344" s="7">
        <v>0</v>
      </c>
      <c r="K344" s="11"/>
      <c r="L344" s="12"/>
    </row>
    <row r="345" spans="1:12" ht="18.75" x14ac:dyDescent="0.25">
      <c r="A345" s="14"/>
      <c r="B345" s="15"/>
      <c r="C345" s="15"/>
      <c r="D345" s="15"/>
      <c r="E345" s="15"/>
      <c r="F345" s="8" t="s">
        <v>31</v>
      </c>
      <c r="G345" s="7">
        <f>SUM(H345:J345)</f>
        <v>300000</v>
      </c>
      <c r="H345" s="7">
        <v>286852.5</v>
      </c>
      <c r="I345" s="7">
        <v>13147.5</v>
      </c>
      <c r="J345" s="7">
        <v>0</v>
      </c>
      <c r="K345" s="11"/>
      <c r="L345" s="12"/>
    </row>
    <row r="346" spans="1:12" ht="15.75" customHeight="1" x14ac:dyDescent="0.25">
      <c r="A346" s="16" t="s">
        <v>128</v>
      </c>
      <c r="B346" s="16"/>
      <c r="C346" s="16"/>
      <c r="D346" s="16"/>
      <c r="E346" s="16"/>
      <c r="F346" s="12" t="s">
        <v>29</v>
      </c>
      <c r="G346" s="10">
        <f>SUM(G349:G350)</f>
        <v>79039.704659999989</v>
      </c>
      <c r="H346" s="10">
        <f>SUM(H351,H356,H361)</f>
        <v>70663.399999999994</v>
      </c>
      <c r="I346" s="10">
        <f>SUM(I351,I356,I361)</f>
        <v>8376.3046599999998</v>
      </c>
      <c r="J346" s="10">
        <f>SUM(J351,J356,J361)</f>
        <v>0</v>
      </c>
      <c r="K346" s="12" t="str">
        <f>IF(H350=0,"-","")</f>
        <v/>
      </c>
      <c r="L346" s="12" t="str">
        <f>IF(H350=0,"-","")</f>
        <v/>
      </c>
    </row>
    <row r="347" spans="1:12" ht="15.75" customHeight="1" x14ac:dyDescent="0.25">
      <c r="A347" s="16"/>
      <c r="B347" s="16"/>
      <c r="C347" s="16"/>
      <c r="D347" s="16"/>
      <c r="E347" s="16"/>
      <c r="F347" s="12"/>
      <c r="G347" s="10"/>
      <c r="H347" s="10"/>
      <c r="I347" s="10"/>
      <c r="J347" s="10"/>
      <c r="K347" s="12"/>
      <c r="L347" s="12"/>
    </row>
    <row r="348" spans="1:12" ht="42" customHeight="1" x14ac:dyDescent="0.25">
      <c r="A348" s="16"/>
      <c r="B348" s="16"/>
      <c r="C348" s="16"/>
      <c r="D348" s="16"/>
      <c r="E348" s="16"/>
      <c r="F348" s="12"/>
      <c r="G348" s="10"/>
      <c r="H348" s="10"/>
      <c r="I348" s="10"/>
      <c r="J348" s="10"/>
      <c r="K348" s="12"/>
      <c r="L348" s="12"/>
    </row>
    <row r="349" spans="1:12" ht="18.75" x14ac:dyDescent="0.25">
      <c r="A349" s="16"/>
      <c r="B349" s="16"/>
      <c r="C349" s="16"/>
      <c r="D349" s="16"/>
      <c r="E349" s="16"/>
      <c r="F349" s="8" t="s">
        <v>30</v>
      </c>
      <c r="G349" s="7">
        <f>SUM(H349:J349)</f>
        <v>5137.3646599999993</v>
      </c>
      <c r="H349" s="7">
        <f t="shared" ref="H349:J350" si="18">SUM(H354,H359,H364)</f>
        <v>0</v>
      </c>
      <c r="I349" s="7">
        <f t="shared" si="18"/>
        <v>5137.3646599999993</v>
      </c>
      <c r="J349" s="7">
        <f t="shared" si="18"/>
        <v>0</v>
      </c>
      <c r="K349" s="12"/>
      <c r="L349" s="12"/>
    </row>
    <row r="350" spans="1:12" ht="18.75" x14ac:dyDescent="0.25">
      <c r="A350" s="16"/>
      <c r="B350" s="16"/>
      <c r="C350" s="16"/>
      <c r="D350" s="16"/>
      <c r="E350" s="16"/>
      <c r="F350" s="8" t="s">
        <v>31</v>
      </c>
      <c r="G350" s="7">
        <f>SUM(H350:J350)</f>
        <v>73902.34</v>
      </c>
      <c r="H350" s="7">
        <f t="shared" si="18"/>
        <v>70663.399999999994</v>
      </c>
      <c r="I350" s="7">
        <f t="shared" si="18"/>
        <v>3238.94</v>
      </c>
      <c r="J350" s="7">
        <f t="shared" si="18"/>
        <v>0</v>
      </c>
      <c r="K350" s="12"/>
      <c r="L350" s="12"/>
    </row>
    <row r="351" spans="1:12" ht="15.75" customHeight="1" x14ac:dyDescent="0.25">
      <c r="A351" s="14">
        <v>1</v>
      </c>
      <c r="B351" s="15" t="s">
        <v>103</v>
      </c>
      <c r="C351" s="15" t="s">
        <v>104</v>
      </c>
      <c r="D351" s="15" t="s">
        <v>34</v>
      </c>
      <c r="E351" s="15" t="s">
        <v>35</v>
      </c>
      <c r="F351" s="12" t="s">
        <v>29</v>
      </c>
      <c r="G351" s="10">
        <f>SUM(G354:G355)</f>
        <v>2914.8418200000006</v>
      </c>
      <c r="H351" s="10">
        <f>SUM(H354:H355)</f>
        <v>2181.8000000000002</v>
      </c>
      <c r="I351" s="10">
        <f>SUM(I354:I355)</f>
        <v>733.04181999999992</v>
      </c>
      <c r="J351" s="10">
        <f>SUM(J354:J355)</f>
        <v>0</v>
      </c>
      <c r="K351" s="11">
        <v>145453.32999999999</v>
      </c>
      <c r="L351" s="12">
        <v>3</v>
      </c>
    </row>
    <row r="352" spans="1:12" ht="15.75" customHeight="1" x14ac:dyDescent="0.25">
      <c r="A352" s="14"/>
      <c r="B352" s="15"/>
      <c r="C352" s="15"/>
      <c r="D352" s="15"/>
      <c r="E352" s="15"/>
      <c r="F352" s="12"/>
      <c r="G352" s="10"/>
      <c r="H352" s="10"/>
      <c r="I352" s="10"/>
      <c r="J352" s="10"/>
      <c r="K352" s="11"/>
      <c r="L352" s="12"/>
    </row>
    <row r="353" spans="1:12" ht="41.25" customHeight="1" x14ac:dyDescent="0.25">
      <c r="A353" s="14"/>
      <c r="B353" s="15"/>
      <c r="C353" s="15"/>
      <c r="D353" s="15"/>
      <c r="E353" s="15"/>
      <c r="F353" s="12"/>
      <c r="G353" s="10"/>
      <c r="H353" s="10"/>
      <c r="I353" s="10"/>
      <c r="J353" s="10"/>
      <c r="K353" s="11"/>
      <c r="L353" s="12"/>
    </row>
    <row r="354" spans="1:12" ht="18.75" x14ac:dyDescent="0.25">
      <c r="A354" s="14"/>
      <c r="B354" s="15"/>
      <c r="C354" s="15"/>
      <c r="D354" s="15"/>
      <c r="E354" s="15"/>
      <c r="F354" s="8" t="s">
        <v>30</v>
      </c>
      <c r="G354" s="7">
        <f>SUM(H354:J354)</f>
        <v>632.97181999999998</v>
      </c>
      <c r="H354" s="7">
        <v>0</v>
      </c>
      <c r="I354" s="7">
        <v>632.97181999999998</v>
      </c>
      <c r="J354" s="7">
        <v>0</v>
      </c>
      <c r="K354" s="11"/>
      <c r="L354" s="12"/>
    </row>
    <row r="355" spans="1:12" ht="18.75" x14ac:dyDescent="0.25">
      <c r="A355" s="14"/>
      <c r="B355" s="15"/>
      <c r="C355" s="15"/>
      <c r="D355" s="15"/>
      <c r="E355" s="15"/>
      <c r="F355" s="8" t="s">
        <v>31</v>
      </c>
      <c r="G355" s="7">
        <f>SUM(H355:J355)</f>
        <v>2281.8700000000003</v>
      </c>
      <c r="H355" s="7">
        <v>2181.8000000000002</v>
      </c>
      <c r="I355" s="7">
        <v>100.07</v>
      </c>
      <c r="J355" s="7">
        <v>0</v>
      </c>
      <c r="K355" s="11"/>
      <c r="L355" s="12"/>
    </row>
    <row r="356" spans="1:12" ht="15.75" customHeight="1" x14ac:dyDescent="0.25">
      <c r="A356" s="14">
        <v>2</v>
      </c>
      <c r="B356" s="15" t="s">
        <v>103</v>
      </c>
      <c r="C356" s="15" t="s">
        <v>105</v>
      </c>
      <c r="D356" s="15" t="s">
        <v>34</v>
      </c>
      <c r="E356" s="15" t="s">
        <v>35</v>
      </c>
      <c r="F356" s="12" t="s">
        <v>29</v>
      </c>
      <c r="G356" s="10">
        <f>SUM(G359:G360)</f>
        <v>4354.2738099999997</v>
      </c>
      <c r="H356" s="10">
        <f>SUM(H359:H360)</f>
        <v>3453.2</v>
      </c>
      <c r="I356" s="10">
        <f>SUM(I359:I360)</f>
        <v>901.07380999999998</v>
      </c>
      <c r="J356" s="10">
        <f>SUM(J359:J360)</f>
        <v>0</v>
      </c>
      <c r="K356" s="11">
        <v>164438.1</v>
      </c>
      <c r="L356" s="12">
        <v>4</v>
      </c>
    </row>
    <row r="357" spans="1:12" ht="15.75" customHeight="1" x14ac:dyDescent="0.25">
      <c r="A357" s="14"/>
      <c r="B357" s="15"/>
      <c r="C357" s="15"/>
      <c r="D357" s="15"/>
      <c r="E357" s="15"/>
      <c r="F357" s="12"/>
      <c r="G357" s="10"/>
      <c r="H357" s="10"/>
      <c r="I357" s="10"/>
      <c r="J357" s="10"/>
      <c r="K357" s="11"/>
      <c r="L357" s="12"/>
    </row>
    <row r="358" spans="1:12" ht="44.25" customHeight="1" x14ac:dyDescent="0.25">
      <c r="A358" s="14"/>
      <c r="B358" s="15"/>
      <c r="C358" s="15"/>
      <c r="D358" s="15"/>
      <c r="E358" s="15"/>
      <c r="F358" s="12"/>
      <c r="G358" s="10"/>
      <c r="H358" s="10"/>
      <c r="I358" s="10"/>
      <c r="J358" s="10"/>
      <c r="K358" s="11"/>
      <c r="L358" s="12"/>
    </row>
    <row r="359" spans="1:12" ht="18.75" x14ac:dyDescent="0.25">
      <c r="A359" s="14"/>
      <c r="B359" s="15"/>
      <c r="C359" s="15"/>
      <c r="D359" s="15"/>
      <c r="E359" s="15"/>
      <c r="F359" s="8" t="s">
        <v>30</v>
      </c>
      <c r="G359" s="7">
        <f>SUM(H359:J359)</f>
        <v>742.71380999999997</v>
      </c>
      <c r="H359" s="7">
        <v>0</v>
      </c>
      <c r="I359" s="7">
        <v>742.71380999999997</v>
      </c>
      <c r="J359" s="7">
        <v>0</v>
      </c>
      <c r="K359" s="11"/>
      <c r="L359" s="12"/>
    </row>
    <row r="360" spans="1:12" ht="18.75" x14ac:dyDescent="0.25">
      <c r="A360" s="14"/>
      <c r="B360" s="15"/>
      <c r="C360" s="15"/>
      <c r="D360" s="15"/>
      <c r="E360" s="15"/>
      <c r="F360" s="8" t="s">
        <v>31</v>
      </c>
      <c r="G360" s="7">
        <f>SUM(H360:J360)</f>
        <v>3611.56</v>
      </c>
      <c r="H360" s="7">
        <v>3453.2</v>
      </c>
      <c r="I360" s="7">
        <v>158.36000000000001</v>
      </c>
      <c r="J360" s="7">
        <v>0</v>
      </c>
      <c r="K360" s="11"/>
      <c r="L360" s="12"/>
    </row>
    <row r="361" spans="1:12" ht="15.75" customHeight="1" x14ac:dyDescent="0.25">
      <c r="A361" s="14">
        <v>3</v>
      </c>
      <c r="B361" s="15" t="s">
        <v>103</v>
      </c>
      <c r="C361" s="15" t="s">
        <v>106</v>
      </c>
      <c r="D361" s="15" t="s">
        <v>34</v>
      </c>
      <c r="E361" s="15" t="s">
        <v>35</v>
      </c>
      <c r="F361" s="12" t="s">
        <v>29</v>
      </c>
      <c r="G361" s="10">
        <f>SUM(G364:G365)</f>
        <v>71770.589030000003</v>
      </c>
      <c r="H361" s="10">
        <f>SUM(H364:H365)</f>
        <v>65028.4</v>
      </c>
      <c r="I361" s="10">
        <f>SUM(I364:I365)</f>
        <v>6742.1890299999995</v>
      </c>
      <c r="J361" s="10">
        <f>SUM(J364:J365)</f>
        <v>0</v>
      </c>
      <c r="K361" s="11">
        <v>136327.88</v>
      </c>
      <c r="L361" s="12">
        <v>2</v>
      </c>
    </row>
    <row r="362" spans="1:12" ht="15.75" customHeight="1" x14ac:dyDescent="0.25">
      <c r="A362" s="14"/>
      <c r="B362" s="15"/>
      <c r="C362" s="15"/>
      <c r="D362" s="15"/>
      <c r="E362" s="15"/>
      <c r="F362" s="12"/>
      <c r="G362" s="10"/>
      <c r="H362" s="10"/>
      <c r="I362" s="10"/>
      <c r="J362" s="10"/>
      <c r="K362" s="11"/>
      <c r="L362" s="12"/>
    </row>
    <row r="363" spans="1:12" ht="42.75" customHeight="1" x14ac:dyDescent="0.25">
      <c r="A363" s="14"/>
      <c r="B363" s="15"/>
      <c r="C363" s="15"/>
      <c r="D363" s="15"/>
      <c r="E363" s="15"/>
      <c r="F363" s="12"/>
      <c r="G363" s="10"/>
      <c r="H363" s="10"/>
      <c r="I363" s="10"/>
      <c r="J363" s="10"/>
      <c r="K363" s="11"/>
      <c r="L363" s="12"/>
    </row>
    <row r="364" spans="1:12" ht="18.75" x14ac:dyDescent="0.25">
      <c r="A364" s="14"/>
      <c r="B364" s="15"/>
      <c r="C364" s="15"/>
      <c r="D364" s="15"/>
      <c r="E364" s="15"/>
      <c r="F364" s="8" t="s">
        <v>30</v>
      </c>
      <c r="G364" s="7">
        <f>SUM(H364:J364)</f>
        <v>3761.6790299999998</v>
      </c>
      <c r="H364" s="7">
        <v>0</v>
      </c>
      <c r="I364" s="7">
        <v>3761.6790299999998</v>
      </c>
      <c r="J364" s="7">
        <v>0</v>
      </c>
      <c r="K364" s="11"/>
      <c r="L364" s="12"/>
    </row>
    <row r="365" spans="1:12" ht="18.75" x14ac:dyDescent="0.25">
      <c r="A365" s="14"/>
      <c r="B365" s="15"/>
      <c r="C365" s="15"/>
      <c r="D365" s="15"/>
      <c r="E365" s="15"/>
      <c r="F365" s="8" t="s">
        <v>31</v>
      </c>
      <c r="G365" s="7">
        <f>SUM(H365:J365)</f>
        <v>68008.91</v>
      </c>
      <c r="H365" s="7">
        <v>65028.4</v>
      </c>
      <c r="I365" s="7">
        <v>2980.51</v>
      </c>
      <c r="J365" s="7">
        <v>0</v>
      </c>
      <c r="K365" s="11"/>
      <c r="L365" s="12"/>
    </row>
    <row r="366" spans="1:12" ht="15.75" customHeight="1" x14ac:dyDescent="0.25">
      <c r="A366" s="16" t="s">
        <v>129</v>
      </c>
      <c r="B366" s="16"/>
      <c r="C366" s="16"/>
      <c r="D366" s="16"/>
      <c r="E366" s="16"/>
      <c r="F366" s="12" t="s">
        <v>29</v>
      </c>
      <c r="G366" s="10">
        <f>SUM(G369:G370)</f>
        <v>133302.67649000001</v>
      </c>
      <c r="H366" s="10">
        <f>SUM(H371)</f>
        <v>119521.9</v>
      </c>
      <c r="I366" s="10">
        <f>SUM(I371)</f>
        <v>13780.77649</v>
      </c>
      <c r="J366" s="10">
        <f>SUM(J371)</f>
        <v>0</v>
      </c>
      <c r="K366" s="12" t="str">
        <f>IF(H370=0,"-","")</f>
        <v/>
      </c>
      <c r="L366" s="12" t="str">
        <f>IF(H370=0,"-","")</f>
        <v/>
      </c>
    </row>
    <row r="367" spans="1:12" ht="15.75" customHeight="1" x14ac:dyDescent="0.25">
      <c r="A367" s="16"/>
      <c r="B367" s="16"/>
      <c r="C367" s="16"/>
      <c r="D367" s="16"/>
      <c r="E367" s="16"/>
      <c r="F367" s="12"/>
      <c r="G367" s="10"/>
      <c r="H367" s="10"/>
      <c r="I367" s="10"/>
      <c r="J367" s="10"/>
      <c r="K367" s="12"/>
      <c r="L367" s="12"/>
    </row>
    <row r="368" spans="1:12" ht="45" customHeight="1" x14ac:dyDescent="0.25">
      <c r="A368" s="16"/>
      <c r="B368" s="16"/>
      <c r="C368" s="16"/>
      <c r="D368" s="16"/>
      <c r="E368" s="16"/>
      <c r="F368" s="12"/>
      <c r="G368" s="10"/>
      <c r="H368" s="10"/>
      <c r="I368" s="10"/>
      <c r="J368" s="10"/>
      <c r="K368" s="12"/>
      <c r="L368" s="12"/>
    </row>
    <row r="369" spans="1:12" ht="18.75" x14ac:dyDescent="0.25">
      <c r="A369" s="16"/>
      <c r="B369" s="16"/>
      <c r="C369" s="16"/>
      <c r="D369" s="16"/>
      <c r="E369" s="16"/>
      <c r="F369" s="8" t="s">
        <v>30</v>
      </c>
      <c r="G369" s="7">
        <f>SUM(H369:J369)</f>
        <v>8302.6764899999998</v>
      </c>
      <c r="H369" s="7">
        <f t="shared" ref="H369:J370" si="19">SUM(H374)</f>
        <v>0</v>
      </c>
      <c r="I369" s="7">
        <f t="shared" si="19"/>
        <v>8302.6764899999998</v>
      </c>
      <c r="J369" s="7">
        <f t="shared" si="19"/>
        <v>0</v>
      </c>
      <c r="K369" s="12"/>
      <c r="L369" s="12"/>
    </row>
    <row r="370" spans="1:12" ht="18.75" x14ac:dyDescent="0.25">
      <c r="A370" s="16"/>
      <c r="B370" s="16"/>
      <c r="C370" s="16"/>
      <c r="D370" s="16"/>
      <c r="E370" s="16"/>
      <c r="F370" s="8" t="s">
        <v>31</v>
      </c>
      <c r="G370" s="7">
        <f>SUM(H370:J370)</f>
        <v>125000</v>
      </c>
      <c r="H370" s="7">
        <f t="shared" si="19"/>
        <v>119521.9</v>
      </c>
      <c r="I370" s="7">
        <f t="shared" si="19"/>
        <v>5478.1</v>
      </c>
      <c r="J370" s="7">
        <f t="shared" si="19"/>
        <v>0</v>
      </c>
      <c r="K370" s="12"/>
      <c r="L370" s="12"/>
    </row>
    <row r="371" spans="1:12" ht="15.75" customHeight="1" x14ac:dyDescent="0.25">
      <c r="A371" s="14">
        <v>1</v>
      </c>
      <c r="B371" s="15" t="s">
        <v>107</v>
      </c>
      <c r="C371" s="15" t="s">
        <v>108</v>
      </c>
      <c r="D371" s="15" t="s">
        <v>34</v>
      </c>
      <c r="E371" s="15" t="s">
        <v>35</v>
      </c>
      <c r="F371" s="12" t="s">
        <v>29</v>
      </c>
      <c r="G371" s="10">
        <f>SUM(G374:G375)</f>
        <v>133302.67649000001</v>
      </c>
      <c r="H371" s="10">
        <f>SUM(H374:H375)</f>
        <v>119521.9</v>
      </c>
      <c r="I371" s="10">
        <f>SUM(I374:I375)</f>
        <v>13780.77649</v>
      </c>
      <c r="J371" s="10">
        <f>SUM(J374:J375)</f>
        <v>0</v>
      </c>
      <c r="K371" s="11">
        <v>847673.05</v>
      </c>
      <c r="L371" s="12">
        <v>12</v>
      </c>
    </row>
    <row r="372" spans="1:12" ht="15.75" customHeight="1" x14ac:dyDescent="0.25">
      <c r="A372" s="14"/>
      <c r="B372" s="15"/>
      <c r="C372" s="15"/>
      <c r="D372" s="15"/>
      <c r="E372" s="15"/>
      <c r="F372" s="12"/>
      <c r="G372" s="10"/>
      <c r="H372" s="10"/>
      <c r="I372" s="10"/>
      <c r="J372" s="10"/>
      <c r="K372" s="11"/>
      <c r="L372" s="12"/>
    </row>
    <row r="373" spans="1:12" ht="44.25" customHeight="1" x14ac:dyDescent="0.25">
      <c r="A373" s="14"/>
      <c r="B373" s="15"/>
      <c r="C373" s="15"/>
      <c r="D373" s="15"/>
      <c r="E373" s="15"/>
      <c r="F373" s="12"/>
      <c r="G373" s="10"/>
      <c r="H373" s="10"/>
      <c r="I373" s="10"/>
      <c r="J373" s="10"/>
      <c r="K373" s="11"/>
      <c r="L373" s="12"/>
    </row>
    <row r="374" spans="1:12" ht="18.75" x14ac:dyDescent="0.25">
      <c r="A374" s="14"/>
      <c r="B374" s="15"/>
      <c r="C374" s="15"/>
      <c r="D374" s="15"/>
      <c r="E374" s="15"/>
      <c r="F374" s="8" t="s">
        <v>30</v>
      </c>
      <c r="G374" s="7">
        <f>SUM(H374:J374)</f>
        <v>8302.6764899999998</v>
      </c>
      <c r="H374" s="7">
        <v>0</v>
      </c>
      <c r="I374" s="7">
        <v>8302.6764899999998</v>
      </c>
      <c r="J374" s="7">
        <v>0</v>
      </c>
      <c r="K374" s="11"/>
      <c r="L374" s="12"/>
    </row>
    <row r="375" spans="1:12" ht="18.75" x14ac:dyDescent="0.25">
      <c r="A375" s="14"/>
      <c r="B375" s="15"/>
      <c r="C375" s="15"/>
      <c r="D375" s="15"/>
      <c r="E375" s="15"/>
      <c r="F375" s="8" t="s">
        <v>31</v>
      </c>
      <c r="G375" s="7">
        <f>SUM(H375:J375)</f>
        <v>125000</v>
      </c>
      <c r="H375" s="7">
        <v>119521.9</v>
      </c>
      <c r="I375" s="7">
        <v>5478.1</v>
      </c>
      <c r="J375" s="7">
        <v>0</v>
      </c>
      <c r="K375" s="11"/>
      <c r="L375" s="12"/>
    </row>
    <row r="376" spans="1:12" x14ac:dyDescent="0.25">
      <c r="A376" s="16" t="s">
        <v>130</v>
      </c>
      <c r="B376" s="16"/>
      <c r="C376" s="16"/>
      <c r="D376" s="16"/>
      <c r="E376" s="16"/>
      <c r="F376" s="12" t="s">
        <v>29</v>
      </c>
      <c r="G376" s="10">
        <f>SUM(G379:G380)</f>
        <v>1805</v>
      </c>
      <c r="H376" s="10">
        <f>SUM(H381)</f>
        <v>0</v>
      </c>
      <c r="I376" s="10">
        <f>SUM(I381)</f>
        <v>1805</v>
      </c>
      <c r="J376" s="10">
        <f>SUM(J381)</f>
        <v>0</v>
      </c>
      <c r="K376" s="12" t="str">
        <f>IF(H380=0,"-","")</f>
        <v>-</v>
      </c>
      <c r="L376" s="12" t="str">
        <f>IF(H380=0,"-","")</f>
        <v>-</v>
      </c>
    </row>
    <row r="377" spans="1:12" x14ac:dyDescent="0.25">
      <c r="A377" s="16"/>
      <c r="B377" s="16"/>
      <c r="C377" s="16"/>
      <c r="D377" s="16"/>
      <c r="E377" s="16"/>
      <c r="F377" s="12"/>
      <c r="G377" s="10"/>
      <c r="H377" s="10"/>
      <c r="I377" s="10"/>
      <c r="J377" s="10"/>
      <c r="K377" s="12"/>
      <c r="L377" s="12"/>
    </row>
    <row r="378" spans="1:12" ht="47.25" customHeight="1" x14ac:dyDescent="0.25">
      <c r="A378" s="16"/>
      <c r="B378" s="16"/>
      <c r="C378" s="16"/>
      <c r="D378" s="16"/>
      <c r="E378" s="16"/>
      <c r="F378" s="12"/>
      <c r="G378" s="10"/>
      <c r="H378" s="10"/>
      <c r="I378" s="10"/>
      <c r="J378" s="10"/>
      <c r="K378" s="12"/>
      <c r="L378" s="12"/>
    </row>
    <row r="379" spans="1:12" ht="18.75" x14ac:dyDescent="0.25">
      <c r="A379" s="16"/>
      <c r="B379" s="16"/>
      <c r="C379" s="16"/>
      <c r="D379" s="16"/>
      <c r="E379" s="16"/>
      <c r="F379" s="8" t="s">
        <v>30</v>
      </c>
      <c r="G379" s="7">
        <f>SUM(H379:J379)</f>
        <v>0</v>
      </c>
      <c r="H379" s="7">
        <f t="shared" ref="H379:J380" si="20">SUM(H384)</f>
        <v>0</v>
      </c>
      <c r="I379" s="7">
        <f t="shared" si="20"/>
        <v>0</v>
      </c>
      <c r="J379" s="7">
        <f t="shared" si="20"/>
        <v>0</v>
      </c>
      <c r="K379" s="12"/>
      <c r="L379" s="12"/>
    </row>
    <row r="380" spans="1:12" ht="18.75" x14ac:dyDescent="0.25">
      <c r="A380" s="16"/>
      <c r="B380" s="16"/>
      <c r="C380" s="16"/>
      <c r="D380" s="16"/>
      <c r="E380" s="16"/>
      <c r="F380" s="8" t="s">
        <v>31</v>
      </c>
      <c r="G380" s="7">
        <f>SUM(H380:J380)</f>
        <v>1805</v>
      </c>
      <c r="H380" s="7">
        <f t="shared" si="20"/>
        <v>0</v>
      </c>
      <c r="I380" s="7">
        <f t="shared" si="20"/>
        <v>1805</v>
      </c>
      <c r="J380" s="7">
        <f t="shared" si="20"/>
        <v>0</v>
      </c>
      <c r="K380" s="12"/>
      <c r="L380" s="12"/>
    </row>
    <row r="381" spans="1:12" x14ac:dyDescent="0.25">
      <c r="A381" s="14">
        <v>1</v>
      </c>
      <c r="B381" s="15" t="s">
        <v>109</v>
      </c>
      <c r="C381" s="15" t="s">
        <v>110</v>
      </c>
      <c r="D381" s="15" t="s">
        <v>34</v>
      </c>
      <c r="E381" s="15" t="s">
        <v>40</v>
      </c>
      <c r="F381" s="12" t="s">
        <v>29</v>
      </c>
      <c r="G381" s="10">
        <f>SUM(G384:G385)</f>
        <v>1805</v>
      </c>
      <c r="H381" s="10">
        <f>SUM(H384:H385)</f>
        <v>0</v>
      </c>
      <c r="I381" s="10">
        <f>SUM(I384:I385)</f>
        <v>1805</v>
      </c>
      <c r="J381" s="10">
        <f>SUM(J384:J385)</f>
        <v>0</v>
      </c>
      <c r="K381" s="11" t="s">
        <v>36</v>
      </c>
      <c r="L381" s="12" t="s">
        <v>36</v>
      </c>
    </row>
    <row r="382" spans="1:12" x14ac:dyDescent="0.25">
      <c r="A382" s="14"/>
      <c r="B382" s="15"/>
      <c r="C382" s="15"/>
      <c r="D382" s="15"/>
      <c r="E382" s="15"/>
      <c r="F382" s="12"/>
      <c r="G382" s="10"/>
      <c r="H382" s="10"/>
      <c r="I382" s="10"/>
      <c r="J382" s="10"/>
      <c r="K382" s="11"/>
      <c r="L382" s="12"/>
    </row>
    <row r="383" spans="1:12" ht="45.75" customHeight="1" x14ac:dyDescent="0.25">
      <c r="A383" s="14"/>
      <c r="B383" s="15"/>
      <c r="C383" s="15"/>
      <c r="D383" s="15"/>
      <c r="E383" s="15"/>
      <c r="F383" s="12"/>
      <c r="G383" s="10"/>
      <c r="H383" s="10"/>
      <c r="I383" s="10"/>
      <c r="J383" s="10"/>
      <c r="K383" s="11"/>
      <c r="L383" s="12"/>
    </row>
    <row r="384" spans="1:12" ht="18.75" x14ac:dyDescent="0.25">
      <c r="A384" s="14"/>
      <c r="B384" s="15"/>
      <c r="C384" s="15"/>
      <c r="D384" s="15"/>
      <c r="E384" s="15"/>
      <c r="F384" s="8" t="s">
        <v>30</v>
      </c>
      <c r="G384" s="7">
        <f>SUM(H384:J384)</f>
        <v>0</v>
      </c>
      <c r="H384" s="7">
        <v>0</v>
      </c>
      <c r="I384" s="7">
        <v>0</v>
      </c>
      <c r="J384" s="7">
        <v>0</v>
      </c>
      <c r="K384" s="11"/>
      <c r="L384" s="12"/>
    </row>
    <row r="385" spans="1:12" ht="95.25" customHeight="1" x14ac:dyDescent="0.25">
      <c r="A385" s="14"/>
      <c r="B385" s="15"/>
      <c r="C385" s="15"/>
      <c r="D385" s="15"/>
      <c r="E385" s="15"/>
      <c r="F385" s="8" t="s">
        <v>31</v>
      </c>
      <c r="G385" s="7">
        <f>SUM(H385:J385)</f>
        <v>1805</v>
      </c>
      <c r="H385" s="7">
        <v>0</v>
      </c>
      <c r="I385" s="7">
        <v>1805</v>
      </c>
      <c r="J385" s="7">
        <v>0</v>
      </c>
      <c r="K385" s="11"/>
      <c r="L385" s="12"/>
    </row>
    <row r="386" spans="1:12" ht="36.75" customHeight="1" x14ac:dyDescent="0.3">
      <c r="A386" s="13" t="s">
        <v>15</v>
      </c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</row>
    <row r="387" spans="1:12" ht="18.75" x14ac:dyDescent="0.25">
      <c r="A387" s="9" t="s">
        <v>16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</row>
    <row r="388" spans="1:12" ht="18.75" x14ac:dyDescent="0.25">
      <c r="A388" s="9" t="s">
        <v>21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</row>
    <row r="389" spans="1:12" ht="18.75" x14ac:dyDescent="0.25">
      <c r="A389" s="9" t="s">
        <v>18</v>
      </c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</row>
    <row r="390" spans="1:12" ht="18.75" x14ac:dyDescent="0.25">
      <c r="A390" s="9" t="s">
        <v>19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</row>
    <row r="391" spans="1:12" ht="18.75" x14ac:dyDescent="0.25">
      <c r="A391" s="9" t="s">
        <v>20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</row>
    <row r="392" spans="1:12" ht="18.75" x14ac:dyDescent="0.25">
      <c r="A392" s="9" t="s">
        <v>24</v>
      </c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</row>
    <row r="393" spans="1:12" ht="18.75" x14ac:dyDescent="0.25">
      <c r="A393" s="9" t="s">
        <v>25</v>
      </c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</row>
    <row r="394" spans="1:12" ht="18.75" x14ac:dyDescent="0.25">
      <c r="A394" s="9" t="s">
        <v>22</v>
      </c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</row>
    <row r="396" spans="1:12" x14ac:dyDescent="0.25">
      <c r="E396" s="4"/>
      <c r="F396" s="4"/>
    </row>
  </sheetData>
  <sheetProtection formatCells="0" formatColumns="0" formatRows="0" insertColumns="0" insertRows="0" insertHyperlinks="0" deleteColumns="0" deleteRows="0" sort="0" autoFilter="0" pivotTables="0"/>
  <mergeCells count="841">
    <mergeCell ref="J61:J63"/>
    <mergeCell ref="K61:K65"/>
    <mergeCell ref="L61:L65"/>
    <mergeCell ref="A61:A65"/>
    <mergeCell ref="B61:B65"/>
    <mergeCell ref="C61:C65"/>
    <mergeCell ref="D61:D65"/>
    <mergeCell ref="E61:E65"/>
    <mergeCell ref="F61:F63"/>
    <mergeCell ref="G61:G63"/>
    <mergeCell ref="H61:H63"/>
    <mergeCell ref="I61:I63"/>
    <mergeCell ref="J51:J53"/>
    <mergeCell ref="K51:K55"/>
    <mergeCell ref="L51:L55"/>
    <mergeCell ref="A56:A60"/>
    <mergeCell ref="B56:B60"/>
    <mergeCell ref="C56:C60"/>
    <mergeCell ref="D56:D60"/>
    <mergeCell ref="E56:E60"/>
    <mergeCell ref="F56:F58"/>
    <mergeCell ref="G56:G58"/>
    <mergeCell ref="H56:H58"/>
    <mergeCell ref="I56:I58"/>
    <mergeCell ref="J56:J58"/>
    <mergeCell ref="K56:K60"/>
    <mergeCell ref="L56:L60"/>
    <mergeCell ref="A51:A55"/>
    <mergeCell ref="B51:B55"/>
    <mergeCell ref="C51:C55"/>
    <mergeCell ref="D51:D55"/>
    <mergeCell ref="E51:E55"/>
    <mergeCell ref="F51:F53"/>
    <mergeCell ref="G51:G53"/>
    <mergeCell ref="H51:H53"/>
    <mergeCell ref="I51:I53"/>
    <mergeCell ref="H41:H43"/>
    <mergeCell ref="I41:I43"/>
    <mergeCell ref="J41:J43"/>
    <mergeCell ref="K41:K45"/>
    <mergeCell ref="L41:L45"/>
    <mergeCell ref="A46:A50"/>
    <mergeCell ref="B46:B50"/>
    <mergeCell ref="C46:C50"/>
    <mergeCell ref="D46:D50"/>
    <mergeCell ref="E46:E50"/>
    <mergeCell ref="F46:F48"/>
    <mergeCell ref="G46:G48"/>
    <mergeCell ref="H46:H48"/>
    <mergeCell ref="I46:I48"/>
    <mergeCell ref="J46:J48"/>
    <mergeCell ref="K46:K50"/>
    <mergeCell ref="L46:L50"/>
    <mergeCell ref="A361:A365"/>
    <mergeCell ref="B361:B365"/>
    <mergeCell ref="C361:C365"/>
    <mergeCell ref="D361:D365"/>
    <mergeCell ref="E361:E365"/>
    <mergeCell ref="K371:K375"/>
    <mergeCell ref="L371:L375"/>
    <mergeCell ref="F371:F373"/>
    <mergeCell ref="G371:G373"/>
    <mergeCell ref="H371:H373"/>
    <mergeCell ref="I371:I373"/>
    <mergeCell ref="J371:J373"/>
    <mergeCell ref="A371:A375"/>
    <mergeCell ref="B371:B375"/>
    <mergeCell ref="C371:C375"/>
    <mergeCell ref="D371:D375"/>
    <mergeCell ref="E371:E375"/>
    <mergeCell ref="A351:A355"/>
    <mergeCell ref="B351:B355"/>
    <mergeCell ref="C351:C355"/>
    <mergeCell ref="D351:D355"/>
    <mergeCell ref="E351:E355"/>
    <mergeCell ref="A356:A360"/>
    <mergeCell ref="B356:B360"/>
    <mergeCell ref="C356:C360"/>
    <mergeCell ref="D356:D360"/>
    <mergeCell ref="K351:K355"/>
    <mergeCell ref="L351:L355"/>
    <mergeCell ref="F356:F358"/>
    <mergeCell ref="G356:G358"/>
    <mergeCell ref="H356:H358"/>
    <mergeCell ref="I356:I358"/>
    <mergeCell ref="J356:J358"/>
    <mergeCell ref="K356:K360"/>
    <mergeCell ref="L356:L360"/>
    <mergeCell ref="F351:F353"/>
    <mergeCell ref="G351:G353"/>
    <mergeCell ref="H351:H353"/>
    <mergeCell ref="I351:I353"/>
    <mergeCell ref="J351:J353"/>
    <mergeCell ref="K341:K345"/>
    <mergeCell ref="L341:L345"/>
    <mergeCell ref="A346:E350"/>
    <mergeCell ref="F346:F348"/>
    <mergeCell ref="G346:G348"/>
    <mergeCell ref="H346:H348"/>
    <mergeCell ref="I346:I348"/>
    <mergeCell ref="J346:J348"/>
    <mergeCell ref="K346:K350"/>
    <mergeCell ref="L346:L350"/>
    <mergeCell ref="F341:F343"/>
    <mergeCell ref="G341:G343"/>
    <mergeCell ref="H341:H343"/>
    <mergeCell ref="I341:I343"/>
    <mergeCell ref="J341:J343"/>
    <mergeCell ref="A341:A345"/>
    <mergeCell ref="B341:B345"/>
    <mergeCell ref="C341:C345"/>
    <mergeCell ref="D341:D345"/>
    <mergeCell ref="E341:E345"/>
    <mergeCell ref="K331:K335"/>
    <mergeCell ref="L331:L335"/>
    <mergeCell ref="A336:E340"/>
    <mergeCell ref="F336:F338"/>
    <mergeCell ref="G336:G338"/>
    <mergeCell ref="H336:H338"/>
    <mergeCell ref="I336:I338"/>
    <mergeCell ref="J336:J338"/>
    <mergeCell ref="K336:K340"/>
    <mergeCell ref="L336:L340"/>
    <mergeCell ref="F331:F333"/>
    <mergeCell ref="G331:G333"/>
    <mergeCell ref="H331:H333"/>
    <mergeCell ref="I331:I333"/>
    <mergeCell ref="J331:J333"/>
    <mergeCell ref="A331:A335"/>
    <mergeCell ref="B331:B335"/>
    <mergeCell ref="C331:C335"/>
    <mergeCell ref="D331:D335"/>
    <mergeCell ref="E331:E335"/>
    <mergeCell ref="K321:K325"/>
    <mergeCell ref="L321:L325"/>
    <mergeCell ref="A326:E330"/>
    <mergeCell ref="F326:F328"/>
    <mergeCell ref="G326:G328"/>
    <mergeCell ref="H326:H328"/>
    <mergeCell ref="I326:I328"/>
    <mergeCell ref="J326:J328"/>
    <mergeCell ref="K326:K330"/>
    <mergeCell ref="L326:L330"/>
    <mergeCell ref="F321:F323"/>
    <mergeCell ref="G321:G323"/>
    <mergeCell ref="H321:H323"/>
    <mergeCell ref="I321:I323"/>
    <mergeCell ref="J321:J323"/>
    <mergeCell ref="A321:A325"/>
    <mergeCell ref="B321:B325"/>
    <mergeCell ref="C321:C325"/>
    <mergeCell ref="D321:D325"/>
    <mergeCell ref="E321:E325"/>
    <mergeCell ref="K311:K315"/>
    <mergeCell ref="L311:L315"/>
    <mergeCell ref="A316:E320"/>
    <mergeCell ref="F316:F318"/>
    <mergeCell ref="G316:G318"/>
    <mergeCell ref="H316:H318"/>
    <mergeCell ref="I316:I318"/>
    <mergeCell ref="J316:J318"/>
    <mergeCell ref="K316:K320"/>
    <mergeCell ref="L316:L320"/>
    <mergeCell ref="F311:F313"/>
    <mergeCell ref="G311:G313"/>
    <mergeCell ref="H311:H313"/>
    <mergeCell ref="I311:I313"/>
    <mergeCell ref="J311:J313"/>
    <mergeCell ref="A311:A315"/>
    <mergeCell ref="B311:B315"/>
    <mergeCell ref="C311:C315"/>
    <mergeCell ref="D311:D315"/>
    <mergeCell ref="E311:E315"/>
    <mergeCell ref="K301:K305"/>
    <mergeCell ref="L301:L305"/>
    <mergeCell ref="A306:E310"/>
    <mergeCell ref="F306:F308"/>
    <mergeCell ref="G306:G308"/>
    <mergeCell ref="H306:H308"/>
    <mergeCell ref="I306:I308"/>
    <mergeCell ref="J306:J308"/>
    <mergeCell ref="K306:K310"/>
    <mergeCell ref="L306:L310"/>
    <mergeCell ref="F301:F303"/>
    <mergeCell ref="G301:G303"/>
    <mergeCell ref="H301:H303"/>
    <mergeCell ref="I301:I303"/>
    <mergeCell ref="J301:J303"/>
    <mergeCell ref="A301:A305"/>
    <mergeCell ref="B301:B305"/>
    <mergeCell ref="C301:C305"/>
    <mergeCell ref="D301:D305"/>
    <mergeCell ref="E301:E305"/>
    <mergeCell ref="K291:K295"/>
    <mergeCell ref="L291:L295"/>
    <mergeCell ref="A296:E300"/>
    <mergeCell ref="F296:F298"/>
    <mergeCell ref="G296:G298"/>
    <mergeCell ref="H296:H298"/>
    <mergeCell ref="I296:I298"/>
    <mergeCell ref="J296:J298"/>
    <mergeCell ref="K296:K300"/>
    <mergeCell ref="L296:L300"/>
    <mergeCell ref="F291:F293"/>
    <mergeCell ref="G291:G293"/>
    <mergeCell ref="H291:H293"/>
    <mergeCell ref="I291:I293"/>
    <mergeCell ref="J291:J293"/>
    <mergeCell ref="A291:A295"/>
    <mergeCell ref="B291:B295"/>
    <mergeCell ref="C291:C295"/>
    <mergeCell ref="D291:D295"/>
    <mergeCell ref="E291:E295"/>
    <mergeCell ref="K281:K285"/>
    <mergeCell ref="L281:L285"/>
    <mergeCell ref="A286:E290"/>
    <mergeCell ref="F286:F288"/>
    <mergeCell ref="G286:G288"/>
    <mergeCell ref="H286:H288"/>
    <mergeCell ref="I286:I288"/>
    <mergeCell ref="J286:J288"/>
    <mergeCell ref="K286:K290"/>
    <mergeCell ref="L286:L290"/>
    <mergeCell ref="F281:F283"/>
    <mergeCell ref="G281:G283"/>
    <mergeCell ref="H281:H283"/>
    <mergeCell ref="I281:I283"/>
    <mergeCell ref="J281:J283"/>
    <mergeCell ref="A281:A285"/>
    <mergeCell ref="B281:B285"/>
    <mergeCell ref="C281:C285"/>
    <mergeCell ref="D281:D285"/>
    <mergeCell ref="E281:E285"/>
    <mergeCell ref="K271:K275"/>
    <mergeCell ref="L271:L275"/>
    <mergeCell ref="A276:E280"/>
    <mergeCell ref="F276:F278"/>
    <mergeCell ref="G276:G278"/>
    <mergeCell ref="H276:H278"/>
    <mergeCell ref="I276:I278"/>
    <mergeCell ref="J276:J278"/>
    <mergeCell ref="K276:K280"/>
    <mergeCell ref="L276:L280"/>
    <mergeCell ref="F271:F273"/>
    <mergeCell ref="G271:G273"/>
    <mergeCell ref="H271:H273"/>
    <mergeCell ref="I271:I273"/>
    <mergeCell ref="J271:J273"/>
    <mergeCell ref="A271:A275"/>
    <mergeCell ref="B271:B275"/>
    <mergeCell ref="C271:C275"/>
    <mergeCell ref="D271:D275"/>
    <mergeCell ref="E271:E275"/>
    <mergeCell ref="K261:K265"/>
    <mergeCell ref="L261:L265"/>
    <mergeCell ref="A266:E270"/>
    <mergeCell ref="F266:F268"/>
    <mergeCell ref="G266:G268"/>
    <mergeCell ref="H266:H268"/>
    <mergeCell ref="I266:I268"/>
    <mergeCell ref="J266:J268"/>
    <mergeCell ref="K266:K270"/>
    <mergeCell ref="L266:L270"/>
    <mergeCell ref="F261:F263"/>
    <mergeCell ref="G261:G263"/>
    <mergeCell ref="H261:H263"/>
    <mergeCell ref="I261:I263"/>
    <mergeCell ref="J261:J263"/>
    <mergeCell ref="A261:A265"/>
    <mergeCell ref="B261:B265"/>
    <mergeCell ref="C261:C265"/>
    <mergeCell ref="D261:D265"/>
    <mergeCell ref="E261:E265"/>
    <mergeCell ref="K251:K255"/>
    <mergeCell ref="L251:L255"/>
    <mergeCell ref="A256:E260"/>
    <mergeCell ref="F256:F258"/>
    <mergeCell ref="G256:G258"/>
    <mergeCell ref="H256:H258"/>
    <mergeCell ref="I256:I258"/>
    <mergeCell ref="J256:J258"/>
    <mergeCell ref="K256:K260"/>
    <mergeCell ref="L256:L260"/>
    <mergeCell ref="F251:F253"/>
    <mergeCell ref="G251:G253"/>
    <mergeCell ref="H251:H253"/>
    <mergeCell ref="I251:I253"/>
    <mergeCell ref="J251:J253"/>
    <mergeCell ref="A251:A255"/>
    <mergeCell ref="B251:B255"/>
    <mergeCell ref="C251:C255"/>
    <mergeCell ref="D251:D255"/>
    <mergeCell ref="E251:E255"/>
    <mergeCell ref="K241:K245"/>
    <mergeCell ref="L241:L245"/>
    <mergeCell ref="A246:E250"/>
    <mergeCell ref="F246:F248"/>
    <mergeCell ref="G246:G248"/>
    <mergeCell ref="H246:H248"/>
    <mergeCell ref="I246:I248"/>
    <mergeCell ref="J246:J248"/>
    <mergeCell ref="K246:K250"/>
    <mergeCell ref="L246:L250"/>
    <mergeCell ref="F241:F243"/>
    <mergeCell ref="G241:G243"/>
    <mergeCell ref="H241:H243"/>
    <mergeCell ref="I241:I243"/>
    <mergeCell ref="J241:J243"/>
    <mergeCell ref="A241:A245"/>
    <mergeCell ref="B241:B245"/>
    <mergeCell ref="C241:C245"/>
    <mergeCell ref="D241:D245"/>
    <mergeCell ref="E241:E245"/>
    <mergeCell ref="J231:J233"/>
    <mergeCell ref="K231:K235"/>
    <mergeCell ref="L231:L235"/>
    <mergeCell ref="A236:A240"/>
    <mergeCell ref="B236:B240"/>
    <mergeCell ref="C236:C240"/>
    <mergeCell ref="D236:D240"/>
    <mergeCell ref="E236:E240"/>
    <mergeCell ref="F236:F238"/>
    <mergeCell ref="G236:G238"/>
    <mergeCell ref="H236:H238"/>
    <mergeCell ref="I236:I238"/>
    <mergeCell ref="J236:J238"/>
    <mergeCell ref="K236:K240"/>
    <mergeCell ref="L236:L240"/>
    <mergeCell ref="A231:E235"/>
    <mergeCell ref="F231:F233"/>
    <mergeCell ref="G231:G233"/>
    <mergeCell ref="H231:H233"/>
    <mergeCell ref="I231:I233"/>
    <mergeCell ref="J221:J223"/>
    <mergeCell ref="K221:K225"/>
    <mergeCell ref="L221:L225"/>
    <mergeCell ref="A226:A230"/>
    <mergeCell ref="B226:B230"/>
    <mergeCell ref="C226:C230"/>
    <mergeCell ref="D226:D230"/>
    <mergeCell ref="E226:E230"/>
    <mergeCell ref="F226:F228"/>
    <mergeCell ref="G226:G228"/>
    <mergeCell ref="H226:H228"/>
    <mergeCell ref="I226:I228"/>
    <mergeCell ref="J226:J228"/>
    <mergeCell ref="K226:K230"/>
    <mergeCell ref="L226:L230"/>
    <mergeCell ref="A221:E225"/>
    <mergeCell ref="F221:F223"/>
    <mergeCell ref="G221:G223"/>
    <mergeCell ref="H221:H223"/>
    <mergeCell ref="I221:I223"/>
    <mergeCell ref="J211:J213"/>
    <mergeCell ref="K211:K215"/>
    <mergeCell ref="L211:L215"/>
    <mergeCell ref="A216:A220"/>
    <mergeCell ref="B216:B220"/>
    <mergeCell ref="C216:C220"/>
    <mergeCell ref="D216:D220"/>
    <mergeCell ref="E216:E220"/>
    <mergeCell ref="F216:F218"/>
    <mergeCell ref="G216:G218"/>
    <mergeCell ref="H216:H218"/>
    <mergeCell ref="I216:I218"/>
    <mergeCell ref="J216:J218"/>
    <mergeCell ref="K216:K220"/>
    <mergeCell ref="L216:L220"/>
    <mergeCell ref="A211:E215"/>
    <mergeCell ref="F211:F213"/>
    <mergeCell ref="G211:G213"/>
    <mergeCell ref="H211:H213"/>
    <mergeCell ref="I211:I213"/>
    <mergeCell ref="K206:K210"/>
    <mergeCell ref="L206:L210"/>
    <mergeCell ref="F206:F208"/>
    <mergeCell ref="G206:G208"/>
    <mergeCell ref="H206:H208"/>
    <mergeCell ref="I206:I208"/>
    <mergeCell ref="J206:J208"/>
    <mergeCell ref="A206:A210"/>
    <mergeCell ref="B206:B210"/>
    <mergeCell ref="C206:C210"/>
    <mergeCell ref="D206:D210"/>
    <mergeCell ref="E206:E210"/>
    <mergeCell ref="K196:K200"/>
    <mergeCell ref="L196:L200"/>
    <mergeCell ref="A201:A205"/>
    <mergeCell ref="B201:B205"/>
    <mergeCell ref="C201:C205"/>
    <mergeCell ref="D201:D205"/>
    <mergeCell ref="E201:E205"/>
    <mergeCell ref="F201:F203"/>
    <mergeCell ref="G201:G203"/>
    <mergeCell ref="H201:H203"/>
    <mergeCell ref="I201:I203"/>
    <mergeCell ref="J201:J203"/>
    <mergeCell ref="K201:K205"/>
    <mergeCell ref="L201:L205"/>
    <mergeCell ref="F196:F198"/>
    <mergeCell ref="G196:G198"/>
    <mergeCell ref="H196:H198"/>
    <mergeCell ref="I196:I198"/>
    <mergeCell ref="J196:J198"/>
    <mergeCell ref="A196:A200"/>
    <mergeCell ref="B196:B200"/>
    <mergeCell ref="C196:C200"/>
    <mergeCell ref="D196:D200"/>
    <mergeCell ref="E196:E200"/>
    <mergeCell ref="K186:K190"/>
    <mergeCell ref="L186:L190"/>
    <mergeCell ref="A191:A195"/>
    <mergeCell ref="B191:B195"/>
    <mergeCell ref="C191:C195"/>
    <mergeCell ref="D191:D195"/>
    <mergeCell ref="E191:E195"/>
    <mergeCell ref="F191:F193"/>
    <mergeCell ref="G191:G193"/>
    <mergeCell ref="H191:H193"/>
    <mergeCell ref="I191:I193"/>
    <mergeCell ref="J191:J193"/>
    <mergeCell ref="K191:K195"/>
    <mergeCell ref="L191:L195"/>
    <mergeCell ref="F186:F188"/>
    <mergeCell ref="G186:G188"/>
    <mergeCell ref="H186:H188"/>
    <mergeCell ref="I186:I188"/>
    <mergeCell ref="J186:J188"/>
    <mergeCell ref="A186:A190"/>
    <mergeCell ref="B186:B190"/>
    <mergeCell ref="C186:C190"/>
    <mergeCell ref="D186:D190"/>
    <mergeCell ref="E186:E190"/>
    <mergeCell ref="K176:K180"/>
    <mergeCell ref="L176:L180"/>
    <mergeCell ref="A181:A185"/>
    <mergeCell ref="B181:B185"/>
    <mergeCell ref="C181:C185"/>
    <mergeCell ref="D181:D185"/>
    <mergeCell ref="E181:E185"/>
    <mergeCell ref="F181:F183"/>
    <mergeCell ref="G181:G183"/>
    <mergeCell ref="H181:H183"/>
    <mergeCell ref="I181:I183"/>
    <mergeCell ref="J181:J183"/>
    <mergeCell ref="K181:K185"/>
    <mergeCell ref="L181:L185"/>
    <mergeCell ref="F176:F178"/>
    <mergeCell ref="G176:G178"/>
    <mergeCell ref="H176:H178"/>
    <mergeCell ref="I176:I178"/>
    <mergeCell ref="J176:J178"/>
    <mergeCell ref="A176:A180"/>
    <mergeCell ref="B176:B180"/>
    <mergeCell ref="C176:C180"/>
    <mergeCell ref="D176:D180"/>
    <mergeCell ref="E176:E180"/>
    <mergeCell ref="K166:K170"/>
    <mergeCell ref="L166:L170"/>
    <mergeCell ref="A171:A175"/>
    <mergeCell ref="B171:B175"/>
    <mergeCell ref="C171:C175"/>
    <mergeCell ref="D171:D175"/>
    <mergeCell ref="E171:E175"/>
    <mergeCell ref="F171:F173"/>
    <mergeCell ref="G171:G173"/>
    <mergeCell ref="H171:H173"/>
    <mergeCell ref="I171:I173"/>
    <mergeCell ref="J171:J173"/>
    <mergeCell ref="K171:K175"/>
    <mergeCell ref="L171:L175"/>
    <mergeCell ref="F166:F168"/>
    <mergeCell ref="G166:G168"/>
    <mergeCell ref="H166:H168"/>
    <mergeCell ref="I166:I168"/>
    <mergeCell ref="J166:J168"/>
    <mergeCell ref="A166:A170"/>
    <mergeCell ref="B166:B170"/>
    <mergeCell ref="C166:C170"/>
    <mergeCell ref="D166:D170"/>
    <mergeCell ref="E166:E170"/>
    <mergeCell ref="K156:K160"/>
    <mergeCell ref="L156:L160"/>
    <mergeCell ref="A161:A165"/>
    <mergeCell ref="B161:B165"/>
    <mergeCell ref="C161:C165"/>
    <mergeCell ref="D161:D165"/>
    <mergeCell ref="E161:E165"/>
    <mergeCell ref="F161:F163"/>
    <mergeCell ref="G161:G163"/>
    <mergeCell ref="H161:H163"/>
    <mergeCell ref="I161:I163"/>
    <mergeCell ref="J161:J163"/>
    <mergeCell ref="K161:K165"/>
    <mergeCell ref="L161:L165"/>
    <mergeCell ref="F156:F158"/>
    <mergeCell ref="G156:G158"/>
    <mergeCell ref="H156:H158"/>
    <mergeCell ref="I156:I158"/>
    <mergeCell ref="J156:J158"/>
    <mergeCell ref="A156:A160"/>
    <mergeCell ref="B156:B160"/>
    <mergeCell ref="C156:C160"/>
    <mergeCell ref="D156:D160"/>
    <mergeCell ref="E156:E160"/>
    <mergeCell ref="K146:K150"/>
    <mergeCell ref="L146:L150"/>
    <mergeCell ref="A151:A155"/>
    <mergeCell ref="B151:B155"/>
    <mergeCell ref="C151:C155"/>
    <mergeCell ref="D151:D155"/>
    <mergeCell ref="E151:E155"/>
    <mergeCell ref="F151:F153"/>
    <mergeCell ref="G151:G153"/>
    <mergeCell ref="H151:H153"/>
    <mergeCell ref="I151:I153"/>
    <mergeCell ref="J151:J153"/>
    <mergeCell ref="K151:K155"/>
    <mergeCell ref="L151:L155"/>
    <mergeCell ref="F146:F148"/>
    <mergeCell ref="G146:G148"/>
    <mergeCell ref="H146:H148"/>
    <mergeCell ref="I146:I148"/>
    <mergeCell ref="J146:J148"/>
    <mergeCell ref="A146:A150"/>
    <mergeCell ref="B146:B150"/>
    <mergeCell ref="C146:C150"/>
    <mergeCell ref="D146:D150"/>
    <mergeCell ref="E146:E150"/>
    <mergeCell ref="K136:K140"/>
    <mergeCell ref="L136:L140"/>
    <mergeCell ref="A141:A145"/>
    <mergeCell ref="B141:B145"/>
    <mergeCell ref="C141:C145"/>
    <mergeCell ref="D141:D145"/>
    <mergeCell ref="E141:E145"/>
    <mergeCell ref="F141:F143"/>
    <mergeCell ref="G141:G143"/>
    <mergeCell ref="H141:H143"/>
    <mergeCell ref="I141:I143"/>
    <mergeCell ref="J141:J143"/>
    <mergeCell ref="K141:K145"/>
    <mergeCell ref="L141:L145"/>
    <mergeCell ref="F136:F138"/>
    <mergeCell ref="G136:G138"/>
    <mergeCell ref="H136:H138"/>
    <mergeCell ref="I136:I138"/>
    <mergeCell ref="J136:J138"/>
    <mergeCell ref="A136:A140"/>
    <mergeCell ref="B136:B140"/>
    <mergeCell ref="C136:C140"/>
    <mergeCell ref="D136:D140"/>
    <mergeCell ref="E136:E140"/>
    <mergeCell ref="K126:K130"/>
    <mergeCell ref="L126:L130"/>
    <mergeCell ref="A131:A135"/>
    <mergeCell ref="B131:B135"/>
    <mergeCell ref="C131:C135"/>
    <mergeCell ref="D131:D135"/>
    <mergeCell ref="E131:E135"/>
    <mergeCell ref="F131:F133"/>
    <mergeCell ref="G131:G133"/>
    <mergeCell ref="H131:H133"/>
    <mergeCell ref="I131:I133"/>
    <mergeCell ref="J131:J133"/>
    <mergeCell ref="K131:K135"/>
    <mergeCell ref="L131:L135"/>
    <mergeCell ref="F126:F128"/>
    <mergeCell ref="G126:G128"/>
    <mergeCell ref="H126:H128"/>
    <mergeCell ref="I126:I128"/>
    <mergeCell ref="J126:J128"/>
    <mergeCell ref="A126:A130"/>
    <mergeCell ref="B126:B130"/>
    <mergeCell ref="C126:C130"/>
    <mergeCell ref="D126:D130"/>
    <mergeCell ref="E126:E130"/>
    <mergeCell ref="K116:K120"/>
    <mergeCell ref="L116:L120"/>
    <mergeCell ref="A121:A125"/>
    <mergeCell ref="B121:B125"/>
    <mergeCell ref="C121:C125"/>
    <mergeCell ref="D121:D125"/>
    <mergeCell ref="E121:E125"/>
    <mergeCell ref="F121:F123"/>
    <mergeCell ref="G121:G123"/>
    <mergeCell ref="H121:H123"/>
    <mergeCell ref="I121:I123"/>
    <mergeCell ref="J121:J123"/>
    <mergeCell ref="K121:K125"/>
    <mergeCell ref="L121:L125"/>
    <mergeCell ref="F116:F118"/>
    <mergeCell ref="G116:G118"/>
    <mergeCell ref="H116:H118"/>
    <mergeCell ref="I116:I118"/>
    <mergeCell ref="J116:J118"/>
    <mergeCell ref="A116:A120"/>
    <mergeCell ref="B116:B120"/>
    <mergeCell ref="C116:C120"/>
    <mergeCell ref="D116:D120"/>
    <mergeCell ref="E116:E120"/>
    <mergeCell ref="K106:K110"/>
    <mergeCell ref="L106:L110"/>
    <mergeCell ref="A111:A115"/>
    <mergeCell ref="B111:B115"/>
    <mergeCell ref="C111:C115"/>
    <mergeCell ref="D111:D115"/>
    <mergeCell ref="E111:E115"/>
    <mergeCell ref="F111:F113"/>
    <mergeCell ref="G111:G113"/>
    <mergeCell ref="H111:H113"/>
    <mergeCell ref="I111:I113"/>
    <mergeCell ref="J111:J113"/>
    <mergeCell ref="K111:K115"/>
    <mergeCell ref="L111:L115"/>
    <mergeCell ref="F106:F108"/>
    <mergeCell ref="G106:G108"/>
    <mergeCell ref="H106:H108"/>
    <mergeCell ref="I106:I108"/>
    <mergeCell ref="J106:J108"/>
    <mergeCell ref="A106:A110"/>
    <mergeCell ref="B106:B110"/>
    <mergeCell ref="C106:C110"/>
    <mergeCell ref="D106:D110"/>
    <mergeCell ref="E106:E110"/>
    <mergeCell ref="K96:K100"/>
    <mergeCell ref="L96:L100"/>
    <mergeCell ref="A101:A105"/>
    <mergeCell ref="B101:B105"/>
    <mergeCell ref="C101:C105"/>
    <mergeCell ref="D101:D105"/>
    <mergeCell ref="E101:E105"/>
    <mergeCell ref="F101:F103"/>
    <mergeCell ref="G101:G103"/>
    <mergeCell ref="H101:H103"/>
    <mergeCell ref="I101:I103"/>
    <mergeCell ref="J101:J103"/>
    <mergeCell ref="K101:K105"/>
    <mergeCell ref="L101:L105"/>
    <mergeCell ref="F96:F98"/>
    <mergeCell ref="G96:G98"/>
    <mergeCell ref="H96:H98"/>
    <mergeCell ref="I96:I98"/>
    <mergeCell ref="J96:J98"/>
    <mergeCell ref="A96:A100"/>
    <mergeCell ref="B96:B100"/>
    <mergeCell ref="C96:C100"/>
    <mergeCell ref="D96:D100"/>
    <mergeCell ref="E96:E100"/>
    <mergeCell ref="K86:K90"/>
    <mergeCell ref="L86:L90"/>
    <mergeCell ref="A91:A95"/>
    <mergeCell ref="B91:B95"/>
    <mergeCell ref="C91:C95"/>
    <mergeCell ref="D91:D95"/>
    <mergeCell ref="E91:E95"/>
    <mergeCell ref="F91:F93"/>
    <mergeCell ref="G91:G93"/>
    <mergeCell ref="H91:H93"/>
    <mergeCell ref="I91:I93"/>
    <mergeCell ref="J91:J93"/>
    <mergeCell ref="K91:K95"/>
    <mergeCell ref="L91:L95"/>
    <mergeCell ref="F86:F88"/>
    <mergeCell ref="G86:G88"/>
    <mergeCell ref="H86:H88"/>
    <mergeCell ref="I86:I88"/>
    <mergeCell ref="J86:J88"/>
    <mergeCell ref="A86:A90"/>
    <mergeCell ref="B86:B90"/>
    <mergeCell ref="C86:C90"/>
    <mergeCell ref="D86:D90"/>
    <mergeCell ref="E86:E90"/>
    <mergeCell ref="K76:K80"/>
    <mergeCell ref="L76:L80"/>
    <mergeCell ref="A81:A85"/>
    <mergeCell ref="B81:B85"/>
    <mergeCell ref="C81:C85"/>
    <mergeCell ref="D81:D85"/>
    <mergeCell ref="E81:E85"/>
    <mergeCell ref="F81:F83"/>
    <mergeCell ref="G81:G83"/>
    <mergeCell ref="H81:H83"/>
    <mergeCell ref="I81:I83"/>
    <mergeCell ref="J81:J83"/>
    <mergeCell ref="K81:K85"/>
    <mergeCell ref="L81:L85"/>
    <mergeCell ref="F76:F78"/>
    <mergeCell ref="G76:G78"/>
    <mergeCell ref="H76:H78"/>
    <mergeCell ref="I76:I78"/>
    <mergeCell ref="J76:J78"/>
    <mergeCell ref="A76:A80"/>
    <mergeCell ref="B76:B80"/>
    <mergeCell ref="C76:C80"/>
    <mergeCell ref="D76:D80"/>
    <mergeCell ref="E76:E80"/>
    <mergeCell ref="I31:I33"/>
    <mergeCell ref="J66:J68"/>
    <mergeCell ref="K66:K70"/>
    <mergeCell ref="L66:L70"/>
    <mergeCell ref="A71:A75"/>
    <mergeCell ref="B71:B75"/>
    <mergeCell ref="C71:C75"/>
    <mergeCell ref="D71:D75"/>
    <mergeCell ref="E71:E75"/>
    <mergeCell ref="F71:F73"/>
    <mergeCell ref="G71:G73"/>
    <mergeCell ref="H71:H73"/>
    <mergeCell ref="I71:I73"/>
    <mergeCell ref="J71:J73"/>
    <mergeCell ref="K71:K75"/>
    <mergeCell ref="L71:L75"/>
    <mergeCell ref="A66:E70"/>
    <mergeCell ref="F66:F68"/>
    <mergeCell ref="G66:G68"/>
    <mergeCell ref="H66:H68"/>
    <mergeCell ref="I66:I68"/>
    <mergeCell ref="A41:E45"/>
    <mergeCell ref="F41:F43"/>
    <mergeCell ref="G41:G43"/>
    <mergeCell ref="A16:E20"/>
    <mergeCell ref="F16:F18"/>
    <mergeCell ref="G16:G18"/>
    <mergeCell ref="H16:H18"/>
    <mergeCell ref="I16:I18"/>
    <mergeCell ref="J31:J33"/>
    <mergeCell ref="K31:K35"/>
    <mergeCell ref="L31:L35"/>
    <mergeCell ref="A36:A40"/>
    <mergeCell ref="B36:B40"/>
    <mergeCell ref="C36:C40"/>
    <mergeCell ref="D36:D40"/>
    <mergeCell ref="E36:E40"/>
    <mergeCell ref="F36:F38"/>
    <mergeCell ref="G36:G38"/>
    <mergeCell ref="H36:H38"/>
    <mergeCell ref="I36:I38"/>
    <mergeCell ref="J36:J38"/>
    <mergeCell ref="K36:K40"/>
    <mergeCell ref="L36:L40"/>
    <mergeCell ref="A31:E35"/>
    <mergeCell ref="F31:F33"/>
    <mergeCell ref="G31:G33"/>
    <mergeCell ref="H31:H33"/>
    <mergeCell ref="J11:J13"/>
    <mergeCell ref="K11:K15"/>
    <mergeCell ref="L11:L15"/>
    <mergeCell ref="A6:A9"/>
    <mergeCell ref="B6:E6"/>
    <mergeCell ref="F6:L6"/>
    <mergeCell ref="B7:B9"/>
    <mergeCell ref="C7:C9"/>
    <mergeCell ref="D7:D9"/>
    <mergeCell ref="E7:E9"/>
    <mergeCell ref="F7:G8"/>
    <mergeCell ref="H7:J7"/>
    <mergeCell ref="K7:K8"/>
    <mergeCell ref="L7:L8"/>
    <mergeCell ref="F9:G9"/>
    <mergeCell ref="I1:L1"/>
    <mergeCell ref="J16:J18"/>
    <mergeCell ref="K16:K20"/>
    <mergeCell ref="L16:L20"/>
    <mergeCell ref="A21:A25"/>
    <mergeCell ref="B21:B25"/>
    <mergeCell ref="C21:C25"/>
    <mergeCell ref="D21:D25"/>
    <mergeCell ref="E21:E25"/>
    <mergeCell ref="F21:F23"/>
    <mergeCell ref="G21:G23"/>
    <mergeCell ref="H21:H23"/>
    <mergeCell ref="I21:I23"/>
    <mergeCell ref="J21:J23"/>
    <mergeCell ref="K21:K25"/>
    <mergeCell ref="L21:L25"/>
    <mergeCell ref="B2:H2"/>
    <mergeCell ref="I2:L2"/>
    <mergeCell ref="A4:L4"/>
    <mergeCell ref="A11:E15"/>
    <mergeCell ref="F11:F13"/>
    <mergeCell ref="G11:G13"/>
    <mergeCell ref="H11:H13"/>
    <mergeCell ref="I11:I13"/>
    <mergeCell ref="J26:J28"/>
    <mergeCell ref="K26:K30"/>
    <mergeCell ref="L26:L30"/>
    <mergeCell ref="A26:A30"/>
    <mergeCell ref="B26:B30"/>
    <mergeCell ref="C26:C30"/>
    <mergeCell ref="D26:D30"/>
    <mergeCell ref="E26:E30"/>
    <mergeCell ref="F26:F28"/>
    <mergeCell ref="G26:G28"/>
    <mergeCell ref="H26:H28"/>
    <mergeCell ref="I26:I28"/>
    <mergeCell ref="E356:E360"/>
    <mergeCell ref="A376:E380"/>
    <mergeCell ref="F376:F378"/>
    <mergeCell ref="G376:G378"/>
    <mergeCell ref="H376:H378"/>
    <mergeCell ref="I376:I378"/>
    <mergeCell ref="J376:J378"/>
    <mergeCell ref="K376:K380"/>
    <mergeCell ref="L376:L380"/>
    <mergeCell ref="K361:K365"/>
    <mergeCell ref="L361:L365"/>
    <mergeCell ref="A366:E370"/>
    <mergeCell ref="F366:F368"/>
    <mergeCell ref="G366:G368"/>
    <mergeCell ref="H366:H368"/>
    <mergeCell ref="I366:I368"/>
    <mergeCell ref="J366:J368"/>
    <mergeCell ref="K366:K370"/>
    <mergeCell ref="L366:L370"/>
    <mergeCell ref="F361:F363"/>
    <mergeCell ref="G361:G363"/>
    <mergeCell ref="H361:H363"/>
    <mergeCell ref="I361:I363"/>
    <mergeCell ref="J361:J363"/>
    <mergeCell ref="A392:L392"/>
    <mergeCell ref="A393:L393"/>
    <mergeCell ref="A394:L394"/>
    <mergeCell ref="J381:J383"/>
    <mergeCell ref="K381:K385"/>
    <mergeCell ref="L381:L385"/>
    <mergeCell ref="A386:L386"/>
    <mergeCell ref="A387:L387"/>
    <mergeCell ref="A388:L388"/>
    <mergeCell ref="A389:L389"/>
    <mergeCell ref="A390:L390"/>
    <mergeCell ref="A391:L391"/>
    <mergeCell ref="A381:A385"/>
    <mergeCell ref="B381:B385"/>
    <mergeCell ref="C381:C385"/>
    <mergeCell ref="D381:D385"/>
    <mergeCell ref="E381:E385"/>
    <mergeCell ref="F381:F383"/>
    <mergeCell ref="G381:G383"/>
    <mergeCell ref="H381:H383"/>
    <mergeCell ref="I381:I383"/>
  </mergeCells>
  <pageMargins left="0.39370078740157483" right="0.43307086614173229" top="0.98425196850393704" bottom="0.39370078740157483" header="0.51181102362204722" footer="0.39370078740157483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Приложение 1</vt:lpstr>
      <vt:lpstr>'Приложение 1'!print_report_468</vt:lpstr>
      <vt:lpstr>'Приложение 1'!Print_Titles_0</vt:lpstr>
      <vt:lpstr>'Приложение 1'!Print_Titles_0_0</vt:lpstr>
      <vt:lpstr>'Приложение 1'!Print_Titles_0_0_0</vt:lpstr>
      <vt:lpstr>'Приложение 1'!Print_Titles_0_0_0_0</vt:lpstr>
      <vt:lpstr>'Приложение 1'!report</vt:lpstr>
      <vt:lpstr>'Приложение 1'!report1</vt:lpstr>
      <vt:lpstr>'Приложение 1'!report10605</vt:lpstr>
      <vt:lpstr>'Приложение 1'!report2</vt:lpstr>
      <vt:lpstr>'Приложение 1'!tamplate</vt:lpstr>
      <vt:lpstr>'Приложение 1'!tamplate1</vt:lpstr>
      <vt:lpstr>'Приложение 1'!tamplete</vt:lpstr>
      <vt:lpstr>'Приложение 1'!Заголовки_для_печати</vt:lpstr>
      <vt:lpstr>'Приложение 1'!имен</vt:lpstr>
      <vt:lpstr>'Приложение 1'!имя</vt:lpstr>
      <vt:lpstr>'Приложение 1'!Область_печати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Архип</dc:creator>
  <cp:keywords/>
  <dc:description/>
  <cp:lastModifiedBy>Admin</cp:lastModifiedBy>
  <cp:lastPrinted>2019-08-06T02:49:07Z</cp:lastPrinted>
  <dcterms:created xsi:type="dcterms:W3CDTF">2006-09-16T00:00:00Z</dcterms:created>
  <dcterms:modified xsi:type="dcterms:W3CDTF">2020-03-04T08:47:24Z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