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25" windowWidth="14805" windowHeight="7290"/>
  </bookViews>
  <sheets>
    <sheet name="Лист1" sheetId="1" r:id="rId1"/>
  </sheets>
  <definedNames>
    <definedName name="_xlnm._FilterDatabase" localSheetId="0" hidden="1">Лист1!$A$6:$O$134</definedName>
    <definedName name="_xlnm.Print_Area" localSheetId="0">Лист1!$A$1:$O$144</definedName>
  </definedNames>
  <calcPr calcId="145621"/>
</workbook>
</file>

<file path=xl/calcChain.xml><?xml version="1.0" encoding="utf-8"?>
<calcChain xmlns="http://schemas.openxmlformats.org/spreadsheetml/2006/main">
  <c r="K78" i="1" l="1"/>
  <c r="L78" i="1"/>
  <c r="M78" i="1"/>
  <c r="J78" i="1"/>
  <c r="K38" i="1"/>
  <c r="L38" i="1"/>
  <c r="M38" i="1"/>
  <c r="J38" i="1"/>
  <c r="H132" i="1" l="1"/>
  <c r="I132" i="1"/>
  <c r="J132" i="1"/>
  <c r="K132" i="1"/>
  <c r="L132" i="1"/>
  <c r="M132" i="1"/>
  <c r="G132" i="1"/>
  <c r="H130" i="1"/>
  <c r="I130" i="1"/>
  <c r="J130" i="1"/>
  <c r="K130" i="1"/>
  <c r="L130" i="1"/>
  <c r="M130" i="1"/>
  <c r="H131" i="1"/>
  <c r="I131" i="1"/>
  <c r="J131" i="1"/>
  <c r="K131" i="1"/>
  <c r="L131" i="1"/>
  <c r="M131" i="1"/>
  <c r="G130" i="1"/>
  <c r="G131" i="1"/>
  <c r="H121" i="1" l="1"/>
  <c r="I121" i="1"/>
  <c r="J121" i="1"/>
  <c r="K121" i="1"/>
  <c r="L121" i="1"/>
  <c r="M121" i="1"/>
  <c r="H119" i="1"/>
  <c r="I119" i="1"/>
  <c r="J119" i="1"/>
  <c r="K119" i="1"/>
  <c r="L119" i="1"/>
  <c r="M119" i="1"/>
  <c r="H120" i="1"/>
  <c r="I120" i="1"/>
  <c r="J120" i="1"/>
  <c r="K120" i="1"/>
  <c r="L120" i="1"/>
  <c r="M120" i="1"/>
  <c r="H122" i="1"/>
  <c r="I122" i="1"/>
  <c r="J122" i="1"/>
  <c r="K122" i="1"/>
  <c r="L122" i="1"/>
  <c r="M122" i="1"/>
  <c r="H123" i="1"/>
  <c r="I123" i="1"/>
  <c r="J123" i="1"/>
  <c r="K123" i="1"/>
  <c r="L123" i="1"/>
  <c r="M123" i="1"/>
  <c r="H124" i="1"/>
  <c r="I124" i="1"/>
  <c r="J124" i="1"/>
  <c r="K124" i="1"/>
  <c r="L124" i="1"/>
  <c r="M124" i="1"/>
  <c r="H125" i="1"/>
  <c r="I125" i="1"/>
  <c r="J125" i="1"/>
  <c r="K125" i="1"/>
  <c r="L125" i="1"/>
  <c r="M125" i="1"/>
  <c r="G121" i="1"/>
  <c r="G120" i="1"/>
  <c r="G119" i="1"/>
  <c r="H135" i="1"/>
  <c r="I135" i="1"/>
  <c r="J135" i="1"/>
  <c r="K135" i="1"/>
  <c r="L135" i="1"/>
  <c r="M135" i="1"/>
  <c r="G135" i="1"/>
  <c r="H134" i="1"/>
  <c r="I134" i="1"/>
  <c r="J134" i="1"/>
  <c r="K134" i="1"/>
  <c r="L134" i="1"/>
  <c r="M134" i="1"/>
  <c r="G134" i="1"/>
  <c r="H129" i="1"/>
  <c r="H126" i="1" s="1"/>
  <c r="I129" i="1"/>
  <c r="J129" i="1"/>
  <c r="K129" i="1"/>
  <c r="L129" i="1"/>
  <c r="L126" i="1" s="1"/>
  <c r="M129" i="1"/>
  <c r="G129" i="1"/>
  <c r="G125" i="1"/>
  <c r="G124" i="1"/>
  <c r="G123" i="1"/>
  <c r="G122" i="1"/>
  <c r="H128" i="1"/>
  <c r="I128" i="1"/>
  <c r="J128" i="1"/>
  <c r="K128" i="1"/>
  <c r="L128" i="1"/>
  <c r="M128" i="1"/>
  <c r="G128" i="1"/>
  <c r="H127" i="1"/>
  <c r="I127" i="1"/>
  <c r="J127" i="1"/>
  <c r="K127" i="1"/>
  <c r="L127" i="1"/>
  <c r="M127" i="1"/>
  <c r="G127" i="1"/>
  <c r="K126" i="1" l="1"/>
  <c r="J118" i="1"/>
  <c r="G126" i="1"/>
  <c r="I118" i="1"/>
  <c r="J126" i="1"/>
  <c r="M126" i="1"/>
  <c r="I126" i="1"/>
  <c r="G118" i="1"/>
  <c r="K118" i="1"/>
  <c r="L118" i="1"/>
  <c r="M118" i="1"/>
  <c r="H118" i="1"/>
  <c r="M61" i="1" l="1"/>
  <c r="L61" i="1"/>
  <c r="K61" i="1"/>
  <c r="J61" i="1"/>
  <c r="H61" i="1" l="1"/>
  <c r="I61" i="1"/>
  <c r="G61" i="1"/>
</calcChain>
</file>

<file path=xl/comments1.xml><?xml version="1.0" encoding="utf-8"?>
<comments xmlns="http://schemas.openxmlformats.org/spreadsheetml/2006/main">
  <authors>
    <author>Автор</author>
  </authors>
  <commentList>
    <comment ref="J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2025 года региональный проект здесь, т.а. по документам он до 2024 года действует</t>
        </r>
      </text>
    </comment>
    <comment ref="J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начиная с 2025 года в это ОМ перенесли Регпроект</t>
        </r>
      </text>
    </comment>
  </commentList>
</comments>
</file>

<file path=xl/sharedStrings.xml><?xml version="1.0" encoding="utf-8"?>
<sst xmlns="http://schemas.openxmlformats.org/spreadsheetml/2006/main" count="542" uniqueCount="119">
  <si>
    <t>Наименование мероприятия</t>
  </si>
  <si>
    <t>ГРБС (ответственный исполнитель)</t>
  </si>
  <si>
    <t>ГРБС</t>
  </si>
  <si>
    <t>ГП</t>
  </si>
  <si>
    <t>пГП</t>
  </si>
  <si>
    <t xml:space="preserve">областной бюджет </t>
  </si>
  <si>
    <t xml:space="preserve">федеральный бюджет </t>
  </si>
  <si>
    <t xml:space="preserve">местные бюджеты </t>
  </si>
  <si>
    <t>х</t>
  </si>
  <si>
    <t xml:space="preserve">внебюджетные источники </t>
  </si>
  <si>
    <t>областной бюджет</t>
  </si>
  <si>
    <t>федеральный бюджет</t>
  </si>
  <si>
    <t>местные бюджеты</t>
  </si>
  <si>
    <t>внебюджетные источники</t>
  </si>
  <si>
    <t>Код бюджетной  классификации</t>
  </si>
  <si>
    <t>ОМ</t>
  </si>
  <si>
    <t>023</t>
  </si>
  <si>
    <t>10</t>
  </si>
  <si>
    <t>11</t>
  </si>
  <si>
    <t>131</t>
  </si>
  <si>
    <t>12</t>
  </si>
  <si>
    <t>126</t>
  </si>
  <si>
    <t>127</t>
  </si>
  <si>
    <t>13</t>
  </si>
  <si>
    <t>областной бюджет, в том числе</t>
  </si>
  <si>
    <t>федеральный бюджет, в том числе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</si>
  <si>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</si>
  <si>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</si>
  <si>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</si>
  <si>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</si>
  <si>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</si>
  <si>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</si>
  <si>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</si>
  <si>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ОСНОВНЫЕ МЕРОПРИЯТИЯ
государственной программы Новосибирской области
«Социальная поддержка в Новосибирской области»</t>
  </si>
  <si>
    <t xml:space="preserve">Подпрограмма 1. «Семья и дети»
</t>
  </si>
  <si>
    <t>1.2.2. Подпрограмма 2. «Старшее поколение»</t>
  </si>
  <si>
    <t>1.2.3. Подпрограмма 3. «Доступная среда»</t>
  </si>
  <si>
    <t>1.2.4.1. Цель подпрограммы 4. Улучшение социального положения отдельных категорий граждан, в том числе малоимущих, граждан, находящихся в трудной жизненной ситуации</t>
  </si>
  <si>
    <t>Основное мероприятие 1.2.4.1.1.1. Организация своевременного и в полном объеме предоставления государственных социальных гарантий и мер социальной поддержки населения отдельным категориям граждан</t>
  </si>
  <si>
    <t>Задача 1 государственной программы. Создание благоприятных условий для улучшения положения детей и семей с детьми</t>
  </si>
  <si>
    <t>Создание условий для совершенствования системы профилактики преступности и правонарушений несовершеннолетних, социализации и реабилитации несовершеннолетних, находящихся в конфликте с законом</t>
  </si>
  <si>
    <t>Основное мероприятие 1.1.1.1.2.1. Организация отдыха и оздоровления детей</t>
  </si>
  <si>
    <t>Основное мероприятие  1.2.4.1.1.2. Оказание адресной помощи отдельным категориям граждан по различным направлениям</t>
  </si>
  <si>
    <t>Цель подпрограммы 1. Улучшение качества жизни семей с детьми, детей, в том числе детей-инвалидов, детей-сирот и детей, оставшихся без попечения родителей</t>
  </si>
  <si>
    <t>1.1.1.1.2. Задача 2 подпрограммы 1. Обеспечение потребности детей в отдыхе и оздоровлении</t>
  </si>
  <si>
    <t>1.2.4.1.1.Задача 1 подпрограммы 4. Обеспечение мер социальной поддержки отдельных категорий граждан с приоритетом адресности</t>
  </si>
  <si>
    <t>Цель государственной программы. Улучшение качества жизни получателей мер социальной поддержки, повышение доступности и качества социального обслуживания населения Новосибирской области</t>
  </si>
  <si>
    <t>Основное мероприятие 1.1.1.1.2.2. Укрепление материально-технической базы детских оздоровительных учреждений Новосибирской области</t>
  </si>
  <si>
    <t>Основное мероприятие 1.2.2.1.1.1.  Региональный проект «Старшее поколение»</t>
  </si>
  <si>
    <t>Основное мероприятие 1.2.2.1.1.2.  Оказание дополнительной поддержки граждан  пожилого возраста, в том числе ветеранов труда</t>
  </si>
  <si>
    <t>1.2.3.1. Цель подпрограммы 3. Повышение уровня обеспеченности инвалидов равными правами и возможностями с другими гражданами, а также толерантного отношения к ним в обществе</t>
  </si>
  <si>
    <t>Основное мероприятие 1.1.1.1.1.1. Региональный проект "Финансовая поддержка семей при рождении детей"</t>
  </si>
  <si>
    <t>Основное мероприятие 1.1.1.1.1.4. Обеспечение сопровождения, прав и интересов детей-сирот и детей, оставшихся без попечения родителей, лиц из числа детей-сирот и детей, оставшихся без попечения родителей</t>
  </si>
  <si>
    <t>Р3</t>
  </si>
  <si>
    <t>Р1</t>
  </si>
  <si>
    <t>Оздоровление детей, проживающих в Новосибирской области, в том числе из семей группы риска, организация их отдыха и занятости в каникулярное время; создание условий для занятия физкультурой и спортом; формирование у детей нравственных ценностей, культуры здоровья, развитие социально активной личности ребенка</t>
  </si>
  <si>
    <t xml:space="preserve">Социальная поддержка, улучшение социального положения и повышение уровня материального обеспечения, в т.ч. малоимущих граждан, проживающих на территории Новосибирской области </t>
  </si>
  <si>
    <t>Задача 1 подпрограммы 1. Развитие системы государственной поддержки семей с детьми, в том числе детей-инвалидов, детей-сирот  и детей, 
оставшихся без попечения родителей, социального обслуживания и социального сопровождения детей и семей с детьми</t>
  </si>
  <si>
    <t>Основное мероприятие 1.2.3.1.2.2.  Реализация комплекса мероприятий по обеспечению равного доступа инвалидов и маломобильных групп населения к реабилитационным услугам</t>
  </si>
  <si>
    <t>Основное мероприятие  1.1.1.1.1.3. Оказание государственной поддержки отдельным категориям семей с детьми, семей с детьми-инвалидами, многодетных семей</t>
  </si>
  <si>
    <t>Основное мероприятие 1.2.3.1.1.1. Обеспечение доступности услуг инвалидам и другим маломобильным группам населения в приоритетных сферах жизнедеятельности, в том числе оборудование (дооборудование) приоритетных объектов элементами доступности</t>
  </si>
  <si>
    <t>Повышение качества оказываемых услуг и внедрение в практику работы малозатратных технологий. Привлечение инвалидов к участию  в мероприятиях по социально-средовой, социокультурной и иных направлений реабилитации. Обеспечение комфортного пребывания инвалидов в реабилитационных учреждениях. Обучение (переобучение) специалистов, оказывающих реабилитационные или абилитационные услуги инвалидам в сфере культуры, социальной сфере и сфере физической культуры и спорта</t>
  </si>
  <si>
    <t xml:space="preserve">МТиСР </t>
  </si>
  <si>
    <t>Минимизация последствий изменения материального положения семей в связи с рождением детей, и осуществление долгосрочного планирования личных финансов на всех этапах жизнедеятельности семьи, связанных с рождением детей</t>
  </si>
  <si>
    <t>1.2.4. Подпрограмма 4. «Адресная поддержка отдельных категорий граждан»</t>
  </si>
  <si>
    <t>налоговые расходы</t>
  </si>
  <si>
    <t>Ресурсное обеспечение</t>
  </si>
  <si>
    <t>Источники</t>
  </si>
  <si>
    <t>Ожидаемый результат
 (краткое описание)</t>
  </si>
  <si>
    <t>По годам реализации, тыс. руб.</t>
  </si>
  <si>
    <t>«ПРИЛОЖЕНИЕ № 2
к государственной программе Новосибирской области «Социальная поддержка в Новосибирской области»</t>
  </si>
  <si>
    <t>Повышение уровня жизни отдельных категорий граждан и повышение качества услуг,  оказываемых общественными организациями за счет снижения налоговой нагрузки при уплате налогов гражданами и общественными организациями</t>
  </si>
  <si>
    <t>Основное мероприятие 1.1.1.1.1.2. Внедрение современных форм реабилитации и технологий работы в сфере социального обслуживания и социального сопровождения детей и семей с детьми, в том числе детей-инвалидов, детей-сирот и детей, оставшихся без попечения родителей</t>
  </si>
  <si>
    <t>Государственная социальная поддержка отдельным категориям семей (в том числе многодетным семьям, семьям с детьми-инвалидами, семьям при рождении двух и более детей одновременно):
выплаты пособий, стипендий; оказание единовременной материальной помощи семьям с детьми по категориям (многодетные семьи, семьи с детьми-инвалидами, семейные воспитательные группы и др.); обеспечение занятости одиноких и многодетных родителей, воспитывающих несовершеннолетних детей, родителей, воспитывающих детей-инвалидов</t>
  </si>
  <si>
    <t>Основное мероприятие 1.1.1.1.1.5.  Реализация мероприятий, направленных на профилактику безнадзорности, правонарушений несовершеннолетних, социализацию и реабилитацию несовершеннолетних, находящихся в конфликте с законом</t>
  </si>
  <si>
    <t>МТиСР, государственные учреждения Новосибирской области, подведомственные МТиСР</t>
  </si>
  <si>
    <t>Проведение реконструкции, капитального ремонта зданий, сооружений, помещений, обеспечение  объектов и территорий рганизациях отдыха детей и их оздоровления требованиям правил безопасности в целях комфортного и безопасного отдыха детей</t>
  </si>
  <si>
    <t>194</t>
  </si>
  <si>
    <t>Увеличение доли приоритетных объектов, в которых обеспечен беспрепятственный доступ для инвалидов и маломобильных групп населения. Расширение функциональных возможностей единой информационной системы автоматизации процесса предоставления услуг в сфере социальной защиты и обслуживания граждан в Новосибирской области, содержащей в том числе сведения об инвалидах, оказанных им реабилитационных и
абилитационных мероприятиях</t>
  </si>
  <si>
    <t>МТиСР,  государственные учреждения Новосибирской области, подведомственные МТиСР, НКО</t>
  </si>
  <si>
    <t>1.2.3.1.1. Задача 1 подпрограммы 3. Формирование условий для обеспечения беспрепятственного доступа инвалидов и других маломобильных групп населения к приоритетным для них услугам, в том числе оборудование (дооборудование) приоритетных объектов элементами доступности</t>
  </si>
  <si>
    <t>МТиСР, МТиСР  во взаимодействии с органами местного самоуправления муниципальных образований Новосибирской области, государственные учреждения Новосибирской области, подведомственные МТиСР, НКО</t>
  </si>
  <si>
    <t xml:space="preserve">Организация занятий оздоровительной физкультурой граждан пожилого возраста на базе организаций социального обслуживания, пропаганда здорового образа жизни граждан старшего поколения, улучшение социально-экономического положения и качества жизни граждан старшего поколения, обеспечение стационарозамещающими формами социального обслуживания граждан пожилого возраста и инвалидов, нуждающихся в стационарном социальном обслуживании.  Финансовая поддержка социально ориентированных общественных организаций, объединяющих различные категории граждан пожилого возраста.
Создание системы долговременного ухода за гражданами пожилого возраста и инвалидами на территории муниципальных районов и городских округов Новосибирской области </t>
  </si>
  <si>
    <t>Обеспечение основания для реализации права на меры социальной поддержки ветеранам труда Новосибирской области. Обеспечение оздоровительного отдыха активистов ветеранского движения</t>
  </si>
  <si>
    <t>Применяемые сокращения:</t>
  </si>
  <si>
    <t>МЗ – министерство здравоохранения Новосибирской области;</t>
  </si>
  <si>
    <t>Минцифра НСО – министерство цифрового развития и связи Новосибирской области;</t>
  </si>
  <si>
    <t>МК – министерство культуры Новосибирской области;</t>
  </si>
  <si>
    <t>МТиСР – министерство труда и социального развития Новосибирской области;</t>
  </si>
  <si>
    <t>МФКиС – министерство физической культуры и спорта Новосибирской области;</t>
  </si>
  <si>
    <t>НКО – некоммерческая организация;</t>
  </si>
  <si>
    <t>ЮрЛ – юридическое лицо, определяемое в соответствии с законодательством.</t>
  </si>
  <si>
    <t>МЗ, МФКиС, МК, МТиСР, МТиСР во взаимодействии с органами местного самоуправления муниципальных образований Новосибирской области, государственные учреждения Новосибирской области, подведомственные МТиСР, НКО, ЮрЛ</t>
  </si>
  <si>
    <t>ХХ</t>
  </si>
  <si>
    <t>Х</t>
  </si>
  <si>
    <t>1.2.2.1. Цель подпрограммы 2. Формирование условий для реализации мероприятий, направленных на укрепление социальной защищенности граждан пожилого возраста</t>
  </si>
  <si>
    <t>1.2.2.1.1. Задача подпрограммы 2. Выполнение обязательств по социальной поддержке граждан пожилого возраста</t>
  </si>
  <si>
    <t>Общепрограммное мероприятие О1. Повышение качества и информационное сопровождение оказания общественно полезных услуг, в том числе негосударственными организациями</t>
  </si>
  <si>
    <t>Общепрограммное мероприятие О3. Обеспечение деятельности государственных учреждений, подведомственных МТиСР, за счет средств от оказания платных услуг, безвозмездных поступлений от физических и юридических лиц, в том числе добровольных пожертвований, и средств от иной приносящей доходы деятельности</t>
  </si>
  <si>
    <t xml:space="preserve">Общепрограммное мероприятие О4. Реализация мер государственной поддержки в части предоставления налоговых льгот, освобождений и иных преференций по налогам, предоставляемым отдельным категориям плательщиков в целях улучшения качества жизни получателей мер социальной поддержки, повышения доступности и качества социального обслуживания населения Новосибирской области  </t>
  </si>
  <si>
    <t>Стимулирование активной жизненной позиции у населения Новосибирской области и работников социальной сферы за счет проведения социально значимых мероприятий. Повышение уровня информированности населения по вопросам получения социальной поддержки, формирование положительного имиджа системы социальной защиты. Обеспечение социального обслуживания отдельных категорий граждан</t>
  </si>
  <si>
    <t>МТиСР, НКО, государственное учреждение Новосибирской области, подведомственное МТиСР, МТиСР во взаимодействии с органами местного самоуправления муниципальных образований Новосибирской области</t>
  </si>
  <si>
    <t>Итого по государственной программе</t>
  </si>
  <si>
    <t>Обеспечение возможности получения социальных услуг, предоставляемых гражданам в стационарной и полустационарной формах социального обслуживания на базе государственных учреждений, подведомственных министерству. Обеспечение профилактики правонарушений путем решения вопросов социального обеспечения и адаптации граждан, попавших в трудную жизненную ситуацию, включая лиц, освобожденных из мест лишения свободы, осужденных к наказаниям, не связанным с изоляцией от общества, и лиц без определенного места жительства</t>
  </si>
  <si>
    <t>Общепрограммное мероприятие О2. Финансовое обеспечение оказания государственных услуг государственными учреждениями Новосибирской области, подведомственными МТиСР</t>
  </si>
  <si>
    <t>Повышение качества социальных услуг, предоставляемых гражданам в полустационарной и стационарной формах на базе государственных учреждений, подведомственных МТиСР</t>
  </si>
  <si>
    <t>Укрепление института семьи, повышение престижа материнства и отцовства, обеспечение развития и сохранение семейных ценностей. Повышение доступности и качества услуг, предоставляемых детям, семьям с детьми, в том числе семьям с детьми инвалидами. Снижение уровня социального сиротства, профилактика жестокого обращения с детьми</t>
  </si>
  <si>
    <t xml:space="preserve">МТиСР, МТиСР во взаимодействии с органами местного самоуправления муниципальных образований Новосибирской области, НКО   </t>
  </si>
  <si>
    <t xml:space="preserve">МТиСР, МТиСР во взаимодействии с органами местного самоуправления муниципальных образований Новосибирской области, государственные учреждения Новосибирской области, подведомственные МТиСР </t>
  </si>
  <si>
    <t xml:space="preserve">МТиСР, МТиСР во взаимодействии с органами местного самоуправления муниципальных образований Новосибирской области </t>
  </si>
  <si>
    <t>МТиСР, МТиСР во взаимодействии с органами местного самоуправления муниципальных образований Новосибирской области, государственное учреждение Новосибирской области, подведомственное МТиСР, НКО</t>
  </si>
  <si>
    <t>МТиСР, МЗ, МК, Минцифра НСО, государственные учреждения Новосибирской области, подведомственные МТиСР, МТиСР во взаимодействии с органами местного самоуправления муниципальных образований Новосибирской области, МФКиС во взаимодействии с органами местного самоуправления муниципальных образований Новосибирской области</t>
  </si>
  <si>
    <t>МТиСР, НКО</t>
  </si>
  <si>
    <t xml:space="preserve">Оказание социальной поддержки малоимущим гражданам и гражданам, оказавшимся в трудной жизненной ситуации, улучшение материального положения указанных категорий граждан </t>
  </si>
  <si>
    <t>МТиСР</t>
  </si>
  <si>
    <t>ПРИЛОЖЕНИЕ № 2
к постановлению Правительства Новосибирской области
от _______ № _______</t>
  </si>
  <si>
    <t>1.2. Задача 2. государственной программы. Выполнение обязательств по социальной поддержке граждан, нуждающихся в особой защите государства, в том числе граждан пожилого возраста, инвалидов, малоимущих, а также граждан, находящихся в трудной жизненной ситуации</t>
  </si>
  <si>
    <t xml:space="preserve">Улучшение условий содержания и воспитания детей, являющихся воспитанниками учреждений для детей-сирот и детей, оставшихся без попечения родителей, создание условий для деинституциализации детей-сирот и детей, оставшихся без попечения родителей (проведение социально значимых мероприятий и поддержка одаренных детей-сирот, развитие мер по семейным формам устройства детей-сирот, направление субвенций в муниципальные образования Новосибирской области на организацию и осуществление деятельности по опеке и попечительству, улучшение условий содержания и воспитания, социальную поддержку детей-сирот и детей, оставшихся без попечения родителей)
</t>
  </si>
  <si>
    <t>1.2.3.1.2. Задача 2 подпрограммы 3. Формирование условий для развития системы комплексной реабилитации  инвалидов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</si>
</sst>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/>
    <xf numFmtId="0" fontId="5" fillId="0" borderId="0" xfId="0" applyFont="1" applyFill="1"/>
    <xf numFmtId="49" fontId="5" fillId="0" borderId="0" xfId="0" applyNumberFormat="1" applyFont="1" applyFill="1"/>
    <xf numFmtId="164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2" fillId="0" borderId="0" xfId="0" applyFont="1" applyFill="1"/>
    <xf numFmtId="49" fontId="2" fillId="0" borderId="0" xfId="0" applyNumberFormat="1" applyFont="1" applyFill="1"/>
    <xf numFmtId="165" fontId="7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/>
    <xf numFmtId="164" fontId="1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44"/>
  <sheetViews>
    <sheetView tabSelected="1" topLeftCell="A121" zoomScale="120" zoomScaleNormal="120" zoomScaleSheetLayoutView="120" workbookViewId="0">
      <selection activeCell="P98" sqref="P98"/>
    </sheetView>
  </sheetViews>
  <sheetFormatPr defaultColWidth="9.140625" defaultRowHeight="28.5" customHeight="1" x14ac:dyDescent="0.25"/>
  <cols>
    <col min="1" max="1" width="21" style="10" customWidth="1"/>
    <col min="2" max="2" width="23.5703125" style="10" customWidth="1"/>
    <col min="3" max="6" width="5.5703125" style="11" customWidth="1"/>
    <col min="7" max="7" width="12.7109375" style="14" customWidth="1"/>
    <col min="8" max="13" width="11.85546875" style="14" customWidth="1"/>
    <col min="14" max="14" width="14.5703125" style="13" customWidth="1"/>
    <col min="15" max="15" width="34" style="10" customWidth="1"/>
    <col min="16" max="16" width="15.85546875" style="10" customWidth="1"/>
    <col min="17" max="16384" width="9.140625" style="10"/>
  </cols>
  <sheetData>
    <row r="1" spans="1:15" s="2" customFormat="1" ht="106.5" customHeight="1" x14ac:dyDescent="0.3"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5"/>
      <c r="O1" s="29" t="s">
        <v>115</v>
      </c>
    </row>
    <row r="2" spans="1:15" s="2" customFormat="1" ht="114.75" customHeight="1" x14ac:dyDescent="0.3"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5"/>
      <c r="O2" s="29" t="s">
        <v>70</v>
      </c>
    </row>
    <row r="3" spans="1:15" s="2" customFormat="1" ht="60" customHeight="1" x14ac:dyDescent="0.3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s="2" customFormat="1" ht="23.25" customHeight="1" x14ac:dyDescent="0.3">
      <c r="A4" s="35" t="s">
        <v>0</v>
      </c>
      <c r="B4" s="35" t="s">
        <v>66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21"/>
      <c r="O4" s="21"/>
    </row>
    <row r="5" spans="1:15" s="1" customFormat="1" ht="28.5" customHeight="1" x14ac:dyDescent="0.2">
      <c r="A5" s="35"/>
      <c r="B5" s="35" t="s">
        <v>67</v>
      </c>
      <c r="C5" s="38" t="s">
        <v>14</v>
      </c>
      <c r="D5" s="38"/>
      <c r="E5" s="38"/>
      <c r="F5" s="38"/>
      <c r="G5" s="39" t="s">
        <v>69</v>
      </c>
      <c r="H5" s="39"/>
      <c r="I5" s="39"/>
      <c r="J5" s="39"/>
      <c r="K5" s="39"/>
      <c r="L5" s="39"/>
      <c r="M5" s="39"/>
      <c r="N5" s="35" t="s">
        <v>1</v>
      </c>
      <c r="O5" s="35" t="s">
        <v>68</v>
      </c>
    </row>
    <row r="6" spans="1:15" s="1" customFormat="1" ht="28.5" customHeight="1" x14ac:dyDescent="0.2">
      <c r="A6" s="35"/>
      <c r="B6" s="35"/>
      <c r="C6" s="26" t="s">
        <v>2</v>
      </c>
      <c r="D6" s="26" t="s">
        <v>3</v>
      </c>
      <c r="E6" s="26" t="s">
        <v>4</v>
      </c>
      <c r="F6" s="26" t="s">
        <v>15</v>
      </c>
      <c r="G6" s="27" t="s">
        <v>26</v>
      </c>
      <c r="H6" s="27" t="s">
        <v>27</v>
      </c>
      <c r="I6" s="27" t="s">
        <v>28</v>
      </c>
      <c r="J6" s="27" t="s">
        <v>29</v>
      </c>
      <c r="K6" s="27" t="s">
        <v>30</v>
      </c>
      <c r="L6" s="27" t="s">
        <v>31</v>
      </c>
      <c r="M6" s="27" t="s">
        <v>32</v>
      </c>
      <c r="N6" s="35"/>
      <c r="O6" s="35"/>
    </row>
    <row r="7" spans="1:15" s="1" customFormat="1" ht="14.25" customHeight="1" x14ac:dyDescent="0.2">
      <c r="A7" s="25">
        <v>1</v>
      </c>
      <c r="B7" s="25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 t="s">
        <v>17</v>
      </c>
      <c r="K7" s="26" t="s">
        <v>18</v>
      </c>
      <c r="L7" s="26" t="s">
        <v>20</v>
      </c>
      <c r="M7" s="26" t="s">
        <v>23</v>
      </c>
      <c r="N7" s="25">
        <v>14</v>
      </c>
      <c r="O7" s="25">
        <v>15</v>
      </c>
    </row>
    <row r="8" spans="1:15" s="6" customFormat="1" ht="22.5" customHeight="1" x14ac:dyDescent="0.2">
      <c r="A8" s="35" t="s">
        <v>46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s="1" customFormat="1" ht="41.25" customHeight="1" x14ac:dyDescent="0.2">
      <c r="A9" s="37" t="s">
        <v>97</v>
      </c>
      <c r="B9" s="19" t="s">
        <v>10</v>
      </c>
      <c r="C9" s="26" t="s">
        <v>16</v>
      </c>
      <c r="D9" s="26" t="s">
        <v>93</v>
      </c>
      <c r="E9" s="26" t="s">
        <v>94</v>
      </c>
      <c r="F9" s="26" t="s">
        <v>93</v>
      </c>
      <c r="G9" s="27">
        <v>2308281</v>
      </c>
      <c r="H9" s="27">
        <v>2308281</v>
      </c>
      <c r="I9" s="27">
        <v>2308281</v>
      </c>
      <c r="J9" s="27">
        <v>2308281</v>
      </c>
      <c r="K9" s="27">
        <v>2308281</v>
      </c>
      <c r="L9" s="27">
        <v>2308281</v>
      </c>
      <c r="M9" s="27">
        <v>2308281</v>
      </c>
      <c r="N9" s="31" t="s">
        <v>101</v>
      </c>
      <c r="O9" s="32" t="s">
        <v>100</v>
      </c>
    </row>
    <row r="10" spans="1:15" s="1" customFormat="1" ht="49.5" customHeight="1" x14ac:dyDescent="0.2">
      <c r="A10" s="37"/>
      <c r="B10" s="19" t="s">
        <v>11</v>
      </c>
      <c r="C10" s="26"/>
      <c r="D10" s="26"/>
      <c r="E10" s="26"/>
      <c r="F10" s="26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31"/>
      <c r="O10" s="33"/>
    </row>
    <row r="11" spans="1:15" s="1" customFormat="1" ht="55.5" customHeight="1" x14ac:dyDescent="0.2">
      <c r="A11" s="37"/>
      <c r="B11" s="19" t="s">
        <v>12</v>
      </c>
      <c r="C11" s="26" t="s">
        <v>8</v>
      </c>
      <c r="D11" s="26" t="s">
        <v>8</v>
      </c>
      <c r="E11" s="26" t="s">
        <v>8</v>
      </c>
      <c r="F11" s="26" t="s">
        <v>8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31"/>
      <c r="O11" s="33"/>
    </row>
    <row r="12" spans="1:15" s="1" customFormat="1" ht="41.25" customHeight="1" x14ac:dyDescent="0.2">
      <c r="A12" s="37"/>
      <c r="B12" s="19" t="s">
        <v>13</v>
      </c>
      <c r="C12" s="26" t="s">
        <v>8</v>
      </c>
      <c r="D12" s="26" t="s">
        <v>8</v>
      </c>
      <c r="E12" s="26" t="s">
        <v>8</v>
      </c>
      <c r="F12" s="26" t="s">
        <v>8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31"/>
      <c r="O12" s="33"/>
    </row>
    <row r="13" spans="1:15" s="1" customFormat="1" ht="41.25" customHeight="1" x14ac:dyDescent="0.2">
      <c r="A13" s="37"/>
      <c r="B13" s="19" t="s">
        <v>65</v>
      </c>
      <c r="C13" s="26"/>
      <c r="D13" s="26"/>
      <c r="E13" s="26"/>
      <c r="F13" s="26"/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31"/>
      <c r="O13" s="34"/>
    </row>
    <row r="14" spans="1:15" s="1" customFormat="1" ht="44.25" customHeight="1" x14ac:dyDescent="0.2">
      <c r="A14" s="30" t="s">
        <v>104</v>
      </c>
      <c r="B14" s="19" t="s">
        <v>5</v>
      </c>
      <c r="C14" s="26" t="s">
        <v>16</v>
      </c>
      <c r="D14" s="26" t="s">
        <v>93</v>
      </c>
      <c r="E14" s="26" t="s">
        <v>94</v>
      </c>
      <c r="F14" s="26" t="s">
        <v>93</v>
      </c>
      <c r="G14" s="27">
        <v>1874748.4000000001</v>
      </c>
      <c r="H14" s="27">
        <v>1874748.4000000001</v>
      </c>
      <c r="I14" s="27">
        <v>1874748.4000000001</v>
      </c>
      <c r="J14" s="27">
        <v>1874748.4000000001</v>
      </c>
      <c r="K14" s="27">
        <v>1874748.4000000001</v>
      </c>
      <c r="L14" s="27">
        <v>1874748.4000000001</v>
      </c>
      <c r="M14" s="27">
        <v>1874748.4000000001</v>
      </c>
      <c r="N14" s="31" t="s">
        <v>75</v>
      </c>
      <c r="O14" s="32" t="s">
        <v>103</v>
      </c>
    </row>
    <row r="15" spans="1:15" s="1" customFormat="1" ht="44.25" customHeight="1" x14ac:dyDescent="0.2">
      <c r="A15" s="30"/>
      <c r="B15" s="19" t="s">
        <v>6</v>
      </c>
      <c r="C15" s="26"/>
      <c r="D15" s="26"/>
      <c r="E15" s="26"/>
      <c r="F15" s="26"/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31"/>
      <c r="O15" s="33"/>
    </row>
    <row r="16" spans="1:15" s="1" customFormat="1" ht="44.25" customHeight="1" x14ac:dyDescent="0.2">
      <c r="A16" s="30"/>
      <c r="B16" s="19" t="s">
        <v>7</v>
      </c>
      <c r="C16" s="26" t="s">
        <v>8</v>
      </c>
      <c r="D16" s="26" t="s">
        <v>8</v>
      </c>
      <c r="E16" s="26" t="s">
        <v>8</v>
      </c>
      <c r="F16" s="26" t="s">
        <v>8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31"/>
      <c r="O16" s="33"/>
    </row>
    <row r="17" spans="1:15" s="1" customFormat="1" ht="44.25" customHeight="1" x14ac:dyDescent="0.2">
      <c r="A17" s="30"/>
      <c r="B17" s="19" t="s">
        <v>9</v>
      </c>
      <c r="C17" s="26" t="s">
        <v>8</v>
      </c>
      <c r="D17" s="26" t="s">
        <v>8</v>
      </c>
      <c r="E17" s="26" t="s">
        <v>8</v>
      </c>
      <c r="F17" s="26" t="s">
        <v>8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31"/>
      <c r="O17" s="33"/>
    </row>
    <row r="18" spans="1:15" s="1" customFormat="1" ht="44.25" customHeight="1" x14ac:dyDescent="0.2">
      <c r="A18" s="30"/>
      <c r="B18" s="19" t="s">
        <v>65</v>
      </c>
      <c r="C18" s="26"/>
      <c r="D18" s="26"/>
      <c r="E18" s="26"/>
      <c r="F18" s="26"/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31"/>
      <c r="O18" s="34"/>
    </row>
    <row r="19" spans="1:15" s="1" customFormat="1" ht="48" customHeight="1" x14ac:dyDescent="0.2">
      <c r="A19" s="30" t="s">
        <v>98</v>
      </c>
      <c r="B19" s="19" t="s">
        <v>10</v>
      </c>
      <c r="C19" s="26"/>
      <c r="D19" s="26"/>
      <c r="E19" s="26"/>
      <c r="F19" s="26"/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31" t="s">
        <v>75</v>
      </c>
      <c r="O19" s="32" t="s">
        <v>105</v>
      </c>
    </row>
    <row r="20" spans="1:15" s="1" customFormat="1" ht="48" customHeight="1" x14ac:dyDescent="0.2">
      <c r="A20" s="30"/>
      <c r="B20" s="19" t="s">
        <v>11</v>
      </c>
      <c r="C20" s="26"/>
      <c r="D20" s="26"/>
      <c r="E20" s="26"/>
      <c r="F20" s="26"/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31"/>
      <c r="O20" s="33"/>
    </row>
    <row r="21" spans="1:15" s="1" customFormat="1" ht="48" customHeight="1" x14ac:dyDescent="0.2">
      <c r="A21" s="30"/>
      <c r="B21" s="19" t="s">
        <v>12</v>
      </c>
      <c r="C21" s="26" t="s">
        <v>8</v>
      </c>
      <c r="D21" s="26" t="s">
        <v>8</v>
      </c>
      <c r="E21" s="26" t="s">
        <v>8</v>
      </c>
      <c r="F21" s="26" t="s">
        <v>8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31"/>
      <c r="O21" s="33"/>
    </row>
    <row r="22" spans="1:15" s="1" customFormat="1" ht="48" customHeight="1" x14ac:dyDescent="0.2">
      <c r="A22" s="30"/>
      <c r="B22" s="19" t="s">
        <v>13</v>
      </c>
      <c r="C22" s="26" t="s">
        <v>8</v>
      </c>
      <c r="D22" s="26" t="s">
        <v>8</v>
      </c>
      <c r="E22" s="26" t="s">
        <v>8</v>
      </c>
      <c r="F22" s="26" t="s">
        <v>8</v>
      </c>
      <c r="G22" s="27">
        <v>809540.76000000013</v>
      </c>
      <c r="H22" s="27">
        <v>809540.76000000013</v>
      </c>
      <c r="I22" s="27">
        <v>809540.76000000013</v>
      </c>
      <c r="J22" s="27">
        <v>809540.76000000013</v>
      </c>
      <c r="K22" s="27">
        <v>809540.76000000013</v>
      </c>
      <c r="L22" s="27">
        <v>809540.76000000013</v>
      </c>
      <c r="M22" s="27">
        <v>809540.76000000013</v>
      </c>
      <c r="N22" s="31"/>
      <c r="O22" s="33"/>
    </row>
    <row r="23" spans="1:15" s="1" customFormat="1" ht="48" customHeight="1" x14ac:dyDescent="0.2">
      <c r="A23" s="30"/>
      <c r="B23" s="19" t="s">
        <v>65</v>
      </c>
      <c r="C23" s="26"/>
      <c r="D23" s="26"/>
      <c r="E23" s="26"/>
      <c r="F23" s="26"/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31"/>
      <c r="O23" s="34"/>
    </row>
    <row r="24" spans="1:15" s="1" customFormat="1" ht="48" customHeight="1" x14ac:dyDescent="0.2">
      <c r="A24" s="30" t="s">
        <v>99</v>
      </c>
      <c r="B24" s="19" t="s">
        <v>10</v>
      </c>
      <c r="C24" s="26"/>
      <c r="D24" s="26"/>
      <c r="E24" s="26"/>
      <c r="F24" s="26"/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31" t="s">
        <v>62</v>
      </c>
      <c r="O24" s="32" t="s">
        <v>71</v>
      </c>
    </row>
    <row r="25" spans="1:15" s="1" customFormat="1" ht="48" customHeight="1" x14ac:dyDescent="0.2">
      <c r="A25" s="30"/>
      <c r="B25" s="19" t="s">
        <v>11</v>
      </c>
      <c r="C25" s="26"/>
      <c r="D25" s="26"/>
      <c r="E25" s="26"/>
      <c r="F25" s="26"/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31"/>
      <c r="O25" s="33"/>
    </row>
    <row r="26" spans="1:15" s="1" customFormat="1" ht="48" customHeight="1" x14ac:dyDescent="0.2">
      <c r="A26" s="30"/>
      <c r="B26" s="19" t="s">
        <v>12</v>
      </c>
      <c r="C26" s="26" t="s">
        <v>8</v>
      </c>
      <c r="D26" s="26" t="s">
        <v>8</v>
      </c>
      <c r="E26" s="26" t="s">
        <v>8</v>
      </c>
      <c r="F26" s="26" t="s">
        <v>8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31"/>
      <c r="O26" s="33"/>
    </row>
    <row r="27" spans="1:15" s="1" customFormat="1" ht="48" customHeight="1" x14ac:dyDescent="0.2">
      <c r="A27" s="30"/>
      <c r="B27" s="19" t="s">
        <v>13</v>
      </c>
      <c r="C27" s="26" t="s">
        <v>8</v>
      </c>
      <c r="D27" s="26" t="s">
        <v>8</v>
      </c>
      <c r="E27" s="26" t="s">
        <v>8</v>
      </c>
      <c r="F27" s="26" t="s">
        <v>8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31"/>
      <c r="O27" s="33"/>
    </row>
    <row r="28" spans="1:15" s="1" customFormat="1" ht="76.5" customHeight="1" x14ac:dyDescent="0.2">
      <c r="A28" s="30"/>
      <c r="B28" s="19" t="s">
        <v>65</v>
      </c>
      <c r="C28" s="26"/>
      <c r="D28" s="26"/>
      <c r="E28" s="26"/>
      <c r="F28" s="26"/>
      <c r="G28" s="27">
        <v>87773.1</v>
      </c>
      <c r="H28" s="27">
        <v>87773.1</v>
      </c>
      <c r="I28" s="27">
        <v>87773.1</v>
      </c>
      <c r="J28" s="27">
        <v>87773.1</v>
      </c>
      <c r="K28" s="27">
        <v>87773.1</v>
      </c>
      <c r="L28" s="27">
        <v>87773.1</v>
      </c>
      <c r="M28" s="27">
        <v>87773.1</v>
      </c>
      <c r="N28" s="31"/>
      <c r="O28" s="34"/>
    </row>
    <row r="29" spans="1:15" s="6" customFormat="1" ht="15.75" customHeight="1" x14ac:dyDescent="0.2">
      <c r="A29" s="35" t="s">
        <v>39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s="6" customFormat="1" ht="14.25" customHeight="1" x14ac:dyDescent="0.2">
      <c r="A30" s="40" t="s">
        <v>34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15" s="6" customFormat="1" ht="21.75" customHeight="1" x14ac:dyDescent="0.2">
      <c r="A31" s="35" t="s">
        <v>43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s="6" customFormat="1" ht="28.5" customHeight="1" x14ac:dyDescent="0.2">
      <c r="A32" s="35" t="s">
        <v>57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6" s="1" customFormat="1" ht="32.25" customHeight="1" x14ac:dyDescent="0.2">
      <c r="A33" s="30" t="s">
        <v>51</v>
      </c>
      <c r="B33" s="19" t="s">
        <v>10</v>
      </c>
      <c r="C33" s="26" t="s">
        <v>16</v>
      </c>
      <c r="D33" s="26" t="s">
        <v>93</v>
      </c>
      <c r="E33" s="26" t="s">
        <v>94</v>
      </c>
      <c r="F33" s="26" t="s">
        <v>54</v>
      </c>
      <c r="G33" s="27">
        <v>1358869.9</v>
      </c>
      <c r="H33" s="27">
        <v>1358869.9</v>
      </c>
      <c r="I33" s="27">
        <v>1358869.9</v>
      </c>
      <c r="J33" s="27">
        <v>0</v>
      </c>
      <c r="K33" s="27">
        <v>0</v>
      </c>
      <c r="L33" s="27">
        <v>0</v>
      </c>
      <c r="M33" s="27">
        <v>0</v>
      </c>
      <c r="N33" s="31" t="s">
        <v>62</v>
      </c>
      <c r="O33" s="30" t="s">
        <v>63</v>
      </c>
      <c r="P33" s="24"/>
    </row>
    <row r="34" spans="1:16" s="1" customFormat="1" ht="32.25" customHeight="1" x14ac:dyDescent="0.2">
      <c r="A34" s="30"/>
      <c r="B34" s="19" t="s">
        <v>11</v>
      </c>
      <c r="C34" s="26" t="s">
        <v>16</v>
      </c>
      <c r="D34" s="26" t="s">
        <v>93</v>
      </c>
      <c r="E34" s="26" t="s">
        <v>94</v>
      </c>
      <c r="F34" s="26" t="s">
        <v>54</v>
      </c>
      <c r="G34" s="27">
        <v>5411770.6999999993</v>
      </c>
      <c r="H34" s="27">
        <v>5411770.6999999993</v>
      </c>
      <c r="I34" s="27">
        <v>5411770.6999999993</v>
      </c>
      <c r="J34" s="27">
        <v>0</v>
      </c>
      <c r="K34" s="27">
        <v>0</v>
      </c>
      <c r="L34" s="27">
        <v>0</v>
      </c>
      <c r="M34" s="27">
        <v>0</v>
      </c>
      <c r="N34" s="31"/>
      <c r="O34" s="30"/>
    </row>
    <row r="35" spans="1:16" s="1" customFormat="1" ht="32.25" customHeight="1" x14ac:dyDescent="0.2">
      <c r="A35" s="30"/>
      <c r="B35" s="19" t="s">
        <v>12</v>
      </c>
      <c r="C35" s="26" t="s">
        <v>8</v>
      </c>
      <c r="D35" s="26" t="s">
        <v>8</v>
      </c>
      <c r="E35" s="26" t="s">
        <v>8</v>
      </c>
      <c r="F35" s="26" t="s">
        <v>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31"/>
      <c r="O35" s="30"/>
    </row>
    <row r="36" spans="1:16" s="1" customFormat="1" ht="32.25" customHeight="1" x14ac:dyDescent="0.2">
      <c r="A36" s="30"/>
      <c r="B36" s="19" t="s">
        <v>13</v>
      </c>
      <c r="C36" s="26" t="s">
        <v>8</v>
      </c>
      <c r="D36" s="26" t="s">
        <v>8</v>
      </c>
      <c r="E36" s="26" t="s">
        <v>8</v>
      </c>
      <c r="F36" s="26" t="s">
        <v>8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31"/>
      <c r="O36" s="30"/>
    </row>
    <row r="37" spans="1:16" s="1" customFormat="1" ht="32.25" customHeight="1" x14ac:dyDescent="0.2">
      <c r="A37" s="30"/>
      <c r="B37" s="19" t="s">
        <v>65</v>
      </c>
      <c r="C37" s="26"/>
      <c r="D37" s="26"/>
      <c r="E37" s="26"/>
      <c r="F37" s="26"/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31"/>
      <c r="O37" s="30"/>
    </row>
    <row r="38" spans="1:16" s="1" customFormat="1" ht="37.5" customHeight="1" x14ac:dyDescent="0.2">
      <c r="A38" s="30" t="s">
        <v>72</v>
      </c>
      <c r="B38" s="19" t="s">
        <v>5</v>
      </c>
      <c r="C38" s="26" t="s">
        <v>16</v>
      </c>
      <c r="D38" s="26" t="s">
        <v>93</v>
      </c>
      <c r="E38" s="26" t="s">
        <v>94</v>
      </c>
      <c r="F38" s="26" t="s">
        <v>93</v>
      </c>
      <c r="G38" s="27">
        <v>39136.32</v>
      </c>
      <c r="H38" s="27">
        <v>39136.32</v>
      </c>
      <c r="I38" s="27">
        <v>39136.32</v>
      </c>
      <c r="J38" s="27">
        <f>39136.3+1358869.9</f>
        <v>1398006.2</v>
      </c>
      <c r="K38" s="27">
        <f t="shared" ref="K38:M38" si="0">39136.3+1358869.9</f>
        <v>1398006.2</v>
      </c>
      <c r="L38" s="27">
        <f t="shared" si="0"/>
        <v>1398006.2</v>
      </c>
      <c r="M38" s="27">
        <f t="shared" si="0"/>
        <v>1398006.2</v>
      </c>
      <c r="N38" s="31" t="s">
        <v>79</v>
      </c>
      <c r="O38" s="30" t="s">
        <v>106</v>
      </c>
    </row>
    <row r="39" spans="1:16" s="1" customFormat="1" ht="37.5" customHeight="1" x14ac:dyDescent="0.2">
      <c r="A39" s="30"/>
      <c r="B39" s="19" t="s">
        <v>11</v>
      </c>
      <c r="C39" s="26" t="s">
        <v>16</v>
      </c>
      <c r="D39" s="26" t="s">
        <v>93</v>
      </c>
      <c r="E39" s="26" t="s">
        <v>94</v>
      </c>
      <c r="F39" s="26" t="s">
        <v>93</v>
      </c>
      <c r="G39" s="27">
        <v>0</v>
      </c>
      <c r="H39" s="27">
        <v>0</v>
      </c>
      <c r="I39" s="27">
        <v>0</v>
      </c>
      <c r="J39" s="27">
        <v>5411770.6999999993</v>
      </c>
      <c r="K39" s="27">
        <v>5411770.6999999993</v>
      </c>
      <c r="L39" s="27">
        <v>5411770.6999999993</v>
      </c>
      <c r="M39" s="27">
        <v>5411770.6999999993</v>
      </c>
      <c r="N39" s="31"/>
      <c r="O39" s="30"/>
    </row>
    <row r="40" spans="1:16" s="1" customFormat="1" ht="37.5" customHeight="1" x14ac:dyDescent="0.2">
      <c r="A40" s="30"/>
      <c r="B40" s="19" t="s">
        <v>7</v>
      </c>
      <c r="C40" s="26" t="s">
        <v>8</v>
      </c>
      <c r="D40" s="26" t="s">
        <v>8</v>
      </c>
      <c r="E40" s="26" t="s">
        <v>8</v>
      </c>
      <c r="F40" s="26" t="s">
        <v>8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31"/>
      <c r="O40" s="30"/>
    </row>
    <row r="41" spans="1:16" s="1" customFormat="1" ht="37.5" customHeight="1" x14ac:dyDescent="0.2">
      <c r="A41" s="30"/>
      <c r="B41" s="19" t="s">
        <v>9</v>
      </c>
      <c r="C41" s="26" t="s">
        <v>8</v>
      </c>
      <c r="D41" s="26" t="s">
        <v>8</v>
      </c>
      <c r="E41" s="26" t="s">
        <v>8</v>
      </c>
      <c r="F41" s="26" t="s">
        <v>8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31"/>
      <c r="O41" s="30"/>
    </row>
    <row r="42" spans="1:16" s="1" customFormat="1" ht="37.5" customHeight="1" x14ac:dyDescent="0.2">
      <c r="A42" s="30"/>
      <c r="B42" s="19" t="s">
        <v>65</v>
      </c>
      <c r="C42" s="26"/>
      <c r="D42" s="26"/>
      <c r="E42" s="26"/>
      <c r="F42" s="26"/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31"/>
      <c r="O42" s="30"/>
    </row>
    <row r="43" spans="1:16" s="1" customFormat="1" ht="42" customHeight="1" x14ac:dyDescent="0.2">
      <c r="A43" s="30" t="s">
        <v>59</v>
      </c>
      <c r="B43" s="19" t="s">
        <v>10</v>
      </c>
      <c r="C43" s="26" t="s">
        <v>16</v>
      </c>
      <c r="D43" s="26" t="s">
        <v>93</v>
      </c>
      <c r="E43" s="26" t="s">
        <v>94</v>
      </c>
      <c r="F43" s="26" t="s">
        <v>93</v>
      </c>
      <c r="G43" s="27">
        <v>1432138.96</v>
      </c>
      <c r="H43" s="27">
        <v>1432138.96</v>
      </c>
      <c r="I43" s="27">
        <v>1432138.96</v>
      </c>
      <c r="J43" s="27">
        <v>1432138.96</v>
      </c>
      <c r="K43" s="27">
        <v>1432138.96</v>
      </c>
      <c r="L43" s="27">
        <v>1432138.96</v>
      </c>
      <c r="M43" s="27">
        <v>1432138.96</v>
      </c>
      <c r="N43" s="31" t="s">
        <v>62</v>
      </c>
      <c r="O43" s="30" t="s">
        <v>73</v>
      </c>
      <c r="P43" s="24"/>
    </row>
    <row r="44" spans="1:16" s="1" customFormat="1" ht="42" customHeight="1" x14ac:dyDescent="0.2">
      <c r="A44" s="30"/>
      <c r="B44" s="19" t="s">
        <v>11</v>
      </c>
      <c r="C44" s="26" t="s">
        <v>16</v>
      </c>
      <c r="D44" s="26" t="s">
        <v>93</v>
      </c>
      <c r="E44" s="26" t="s">
        <v>94</v>
      </c>
      <c r="F44" s="26" t="s">
        <v>93</v>
      </c>
      <c r="G44" s="27">
        <v>1679347.7</v>
      </c>
      <c r="H44" s="27">
        <v>1679347.7</v>
      </c>
      <c r="I44" s="27">
        <v>1679347.7</v>
      </c>
      <c r="J44" s="27">
        <v>1679347.7</v>
      </c>
      <c r="K44" s="27">
        <v>1679347.7</v>
      </c>
      <c r="L44" s="27">
        <v>1679347.7</v>
      </c>
      <c r="M44" s="27">
        <v>1679347.7</v>
      </c>
      <c r="N44" s="31"/>
      <c r="O44" s="30"/>
    </row>
    <row r="45" spans="1:16" s="1" customFormat="1" ht="42" customHeight="1" x14ac:dyDescent="0.2">
      <c r="A45" s="30"/>
      <c r="B45" s="19" t="s">
        <v>12</v>
      </c>
      <c r="C45" s="26" t="s">
        <v>8</v>
      </c>
      <c r="D45" s="26" t="s">
        <v>8</v>
      </c>
      <c r="E45" s="26" t="s">
        <v>8</v>
      </c>
      <c r="F45" s="26" t="s">
        <v>8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31"/>
      <c r="O45" s="30"/>
    </row>
    <row r="46" spans="1:16" s="1" customFormat="1" ht="42" customHeight="1" x14ac:dyDescent="0.2">
      <c r="A46" s="30"/>
      <c r="B46" s="19" t="s">
        <v>13</v>
      </c>
      <c r="C46" s="26" t="s">
        <v>8</v>
      </c>
      <c r="D46" s="26" t="s">
        <v>8</v>
      </c>
      <c r="E46" s="26" t="s">
        <v>8</v>
      </c>
      <c r="F46" s="26" t="s">
        <v>8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31"/>
      <c r="O46" s="30"/>
    </row>
    <row r="47" spans="1:16" s="1" customFormat="1" ht="42" customHeight="1" x14ac:dyDescent="0.2">
      <c r="A47" s="30"/>
      <c r="B47" s="19" t="s">
        <v>65</v>
      </c>
      <c r="C47" s="26"/>
      <c r="D47" s="26"/>
      <c r="E47" s="26"/>
      <c r="F47" s="26"/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31"/>
      <c r="O47" s="30"/>
    </row>
    <row r="48" spans="1:16" s="1" customFormat="1" ht="52.5" customHeight="1" x14ac:dyDescent="0.2">
      <c r="A48" s="32" t="s">
        <v>52</v>
      </c>
      <c r="B48" s="19" t="s">
        <v>10</v>
      </c>
      <c r="C48" s="26" t="s">
        <v>16</v>
      </c>
      <c r="D48" s="26" t="s">
        <v>93</v>
      </c>
      <c r="E48" s="26" t="s">
        <v>94</v>
      </c>
      <c r="F48" s="26" t="s">
        <v>93</v>
      </c>
      <c r="G48" s="27">
        <v>2913483</v>
      </c>
      <c r="H48" s="27">
        <v>2913483</v>
      </c>
      <c r="I48" s="27">
        <v>2913483</v>
      </c>
      <c r="J48" s="27">
        <v>2913483</v>
      </c>
      <c r="K48" s="27">
        <v>2913483</v>
      </c>
      <c r="L48" s="27">
        <v>2913483</v>
      </c>
      <c r="M48" s="27">
        <v>2913483</v>
      </c>
      <c r="N48" s="31" t="s">
        <v>107</v>
      </c>
      <c r="O48" s="32" t="s">
        <v>117</v>
      </c>
      <c r="P48" s="24"/>
    </row>
    <row r="49" spans="1:16" s="1" customFormat="1" ht="52.5" customHeight="1" x14ac:dyDescent="0.2">
      <c r="A49" s="33"/>
      <c r="B49" s="19" t="s">
        <v>11</v>
      </c>
      <c r="C49" s="26" t="s">
        <v>16</v>
      </c>
      <c r="D49" s="26" t="s">
        <v>93</v>
      </c>
      <c r="E49" s="26" t="s">
        <v>94</v>
      </c>
      <c r="F49" s="26" t="s">
        <v>93</v>
      </c>
      <c r="G49" s="27">
        <v>228168.5</v>
      </c>
      <c r="H49" s="27">
        <v>228168.5</v>
      </c>
      <c r="I49" s="27">
        <v>228168.5</v>
      </c>
      <c r="J49" s="27">
        <v>228168.5</v>
      </c>
      <c r="K49" s="27">
        <v>228168.5</v>
      </c>
      <c r="L49" s="27">
        <v>228168.5</v>
      </c>
      <c r="M49" s="27">
        <v>228168.5</v>
      </c>
      <c r="N49" s="31"/>
      <c r="O49" s="33"/>
    </row>
    <row r="50" spans="1:16" s="1" customFormat="1" ht="52.5" customHeight="1" x14ac:dyDescent="0.2">
      <c r="A50" s="33"/>
      <c r="B50" s="19" t="s">
        <v>12</v>
      </c>
      <c r="C50" s="26" t="s">
        <v>8</v>
      </c>
      <c r="D50" s="26" t="s">
        <v>8</v>
      </c>
      <c r="E50" s="26" t="s">
        <v>8</v>
      </c>
      <c r="F50" s="26" t="s">
        <v>8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31"/>
      <c r="O50" s="33"/>
    </row>
    <row r="51" spans="1:16" s="1" customFormat="1" ht="52.5" customHeight="1" x14ac:dyDescent="0.2">
      <c r="A51" s="33"/>
      <c r="B51" s="19" t="s">
        <v>13</v>
      </c>
      <c r="C51" s="26" t="s">
        <v>8</v>
      </c>
      <c r="D51" s="26" t="s">
        <v>8</v>
      </c>
      <c r="E51" s="26" t="s">
        <v>8</v>
      </c>
      <c r="F51" s="26" t="s">
        <v>8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31"/>
      <c r="O51" s="33"/>
    </row>
    <row r="52" spans="1:16" s="1" customFormat="1" ht="52.5" customHeight="1" x14ac:dyDescent="0.2">
      <c r="A52" s="34"/>
      <c r="B52" s="19" t="s">
        <v>65</v>
      </c>
      <c r="C52" s="26"/>
      <c r="D52" s="26"/>
      <c r="E52" s="26"/>
      <c r="F52" s="26"/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31"/>
      <c r="O52" s="34"/>
    </row>
    <row r="53" spans="1:16" s="1" customFormat="1" ht="43.5" customHeight="1" x14ac:dyDescent="0.2">
      <c r="A53" s="32" t="s">
        <v>74</v>
      </c>
      <c r="B53" s="19" t="s">
        <v>10</v>
      </c>
      <c r="C53" s="26" t="s">
        <v>16</v>
      </c>
      <c r="D53" s="26" t="s">
        <v>93</v>
      </c>
      <c r="E53" s="26" t="s">
        <v>94</v>
      </c>
      <c r="F53" s="26" t="s">
        <v>93</v>
      </c>
      <c r="G53" s="27">
        <v>64634.799999999996</v>
      </c>
      <c r="H53" s="27">
        <v>64634.799999999996</v>
      </c>
      <c r="I53" s="27">
        <v>64634.799999999996</v>
      </c>
      <c r="J53" s="27">
        <v>64634.799999999996</v>
      </c>
      <c r="K53" s="27">
        <v>64634.799999999996</v>
      </c>
      <c r="L53" s="27">
        <v>64634.799999999996</v>
      </c>
      <c r="M53" s="27">
        <v>64634.799999999996</v>
      </c>
      <c r="N53" s="31" t="s">
        <v>108</v>
      </c>
      <c r="O53" s="32" t="s">
        <v>40</v>
      </c>
      <c r="P53" s="24"/>
    </row>
    <row r="54" spans="1:16" s="1" customFormat="1" ht="43.5" customHeight="1" x14ac:dyDescent="0.2">
      <c r="A54" s="33"/>
      <c r="B54" s="19" t="s">
        <v>11</v>
      </c>
      <c r="C54" s="26" t="s">
        <v>16</v>
      </c>
      <c r="D54" s="26" t="s">
        <v>93</v>
      </c>
      <c r="E54" s="26" t="s">
        <v>94</v>
      </c>
      <c r="F54" s="26" t="s">
        <v>93</v>
      </c>
      <c r="G54" s="27">
        <v>347</v>
      </c>
      <c r="H54" s="27">
        <v>347</v>
      </c>
      <c r="I54" s="27">
        <v>347</v>
      </c>
      <c r="J54" s="27">
        <v>347</v>
      </c>
      <c r="K54" s="27">
        <v>347</v>
      </c>
      <c r="L54" s="27">
        <v>347</v>
      </c>
      <c r="M54" s="27">
        <v>347</v>
      </c>
      <c r="N54" s="31"/>
      <c r="O54" s="33"/>
    </row>
    <row r="55" spans="1:16" s="1" customFormat="1" ht="43.5" customHeight="1" x14ac:dyDescent="0.2">
      <c r="A55" s="33"/>
      <c r="B55" s="19" t="s">
        <v>12</v>
      </c>
      <c r="C55" s="26" t="s">
        <v>8</v>
      </c>
      <c r="D55" s="26" t="s">
        <v>8</v>
      </c>
      <c r="E55" s="26" t="s">
        <v>8</v>
      </c>
      <c r="F55" s="26" t="s">
        <v>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31"/>
      <c r="O55" s="33"/>
    </row>
    <row r="56" spans="1:16" s="1" customFormat="1" ht="43.5" customHeight="1" x14ac:dyDescent="0.2">
      <c r="A56" s="33"/>
      <c r="B56" s="19" t="s">
        <v>13</v>
      </c>
      <c r="C56" s="26" t="s">
        <v>8</v>
      </c>
      <c r="D56" s="26" t="s">
        <v>8</v>
      </c>
      <c r="E56" s="26" t="s">
        <v>8</v>
      </c>
      <c r="F56" s="26" t="s">
        <v>8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31"/>
      <c r="O56" s="33"/>
    </row>
    <row r="57" spans="1:16" s="1" customFormat="1" ht="43.5" customHeight="1" x14ac:dyDescent="0.2">
      <c r="A57" s="34"/>
      <c r="B57" s="19" t="s">
        <v>65</v>
      </c>
      <c r="C57" s="26"/>
      <c r="D57" s="26"/>
      <c r="E57" s="26"/>
      <c r="F57" s="26"/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31"/>
      <c r="O57" s="34"/>
    </row>
    <row r="58" spans="1:16" s="6" customFormat="1" ht="28.5" customHeight="1" x14ac:dyDescent="0.2">
      <c r="A58" s="35" t="s">
        <v>44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6" s="1" customFormat="1" ht="36" customHeight="1" x14ac:dyDescent="0.2">
      <c r="A59" s="37" t="s">
        <v>41</v>
      </c>
      <c r="B59" s="19" t="s">
        <v>10</v>
      </c>
      <c r="C59" s="26" t="s">
        <v>16</v>
      </c>
      <c r="D59" s="26" t="s">
        <v>93</v>
      </c>
      <c r="E59" s="26" t="s">
        <v>94</v>
      </c>
      <c r="F59" s="26" t="s">
        <v>93</v>
      </c>
      <c r="G59" s="27">
        <v>520850.49</v>
      </c>
      <c r="H59" s="27">
        <v>520850.49</v>
      </c>
      <c r="I59" s="27">
        <v>520850.49</v>
      </c>
      <c r="J59" s="27">
        <v>520850.49</v>
      </c>
      <c r="K59" s="27">
        <v>520850.49</v>
      </c>
      <c r="L59" s="27">
        <v>520850.49</v>
      </c>
      <c r="M59" s="27">
        <v>520850.49</v>
      </c>
      <c r="N59" s="31" t="s">
        <v>109</v>
      </c>
      <c r="O59" s="30" t="s">
        <v>55</v>
      </c>
      <c r="P59" s="24"/>
    </row>
    <row r="60" spans="1:16" s="1" customFormat="1" ht="36" customHeight="1" x14ac:dyDescent="0.2">
      <c r="A60" s="37"/>
      <c r="B60" s="19" t="s">
        <v>11</v>
      </c>
      <c r="C60" s="26"/>
      <c r="D60" s="26"/>
      <c r="E60" s="26"/>
      <c r="F60" s="26"/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31"/>
      <c r="O60" s="30"/>
    </row>
    <row r="61" spans="1:16" s="1" customFormat="1" ht="36" customHeight="1" x14ac:dyDescent="0.2">
      <c r="A61" s="37"/>
      <c r="B61" s="19" t="s">
        <v>12</v>
      </c>
      <c r="C61" s="26" t="s">
        <v>8</v>
      </c>
      <c r="D61" s="26" t="s">
        <v>8</v>
      </c>
      <c r="E61" s="26" t="s">
        <v>8</v>
      </c>
      <c r="F61" s="26" t="s">
        <v>8</v>
      </c>
      <c r="G61" s="27">
        <f>10800+740</f>
        <v>11540</v>
      </c>
      <c r="H61" s="27">
        <f t="shared" ref="H61:M61" si="1">10800+740</f>
        <v>11540</v>
      </c>
      <c r="I61" s="27">
        <f t="shared" si="1"/>
        <v>11540</v>
      </c>
      <c r="J61" s="27">
        <f>10800+740</f>
        <v>11540</v>
      </c>
      <c r="K61" s="27">
        <f t="shared" si="1"/>
        <v>11540</v>
      </c>
      <c r="L61" s="27">
        <f t="shared" si="1"/>
        <v>11540</v>
      </c>
      <c r="M61" s="27">
        <f t="shared" si="1"/>
        <v>11540</v>
      </c>
      <c r="N61" s="31"/>
      <c r="O61" s="30"/>
    </row>
    <row r="62" spans="1:16" s="1" customFormat="1" ht="36" customHeight="1" x14ac:dyDescent="0.2">
      <c r="A62" s="37"/>
      <c r="B62" s="19" t="s">
        <v>13</v>
      </c>
      <c r="C62" s="26" t="s">
        <v>8</v>
      </c>
      <c r="D62" s="26" t="s">
        <v>8</v>
      </c>
      <c r="E62" s="26" t="s">
        <v>8</v>
      </c>
      <c r="F62" s="26" t="s">
        <v>8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31"/>
      <c r="O62" s="30"/>
    </row>
    <row r="63" spans="1:16" s="1" customFormat="1" ht="36" customHeight="1" x14ac:dyDescent="0.2">
      <c r="A63" s="37"/>
      <c r="B63" s="19" t="s">
        <v>65</v>
      </c>
      <c r="C63" s="26"/>
      <c r="D63" s="26"/>
      <c r="E63" s="26"/>
      <c r="F63" s="26"/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31"/>
      <c r="O63" s="30"/>
    </row>
    <row r="64" spans="1:16" s="1" customFormat="1" ht="39.75" customHeight="1" x14ac:dyDescent="0.2">
      <c r="A64" s="30" t="s">
        <v>47</v>
      </c>
      <c r="B64" s="19" t="s">
        <v>10</v>
      </c>
      <c r="C64" s="26" t="s">
        <v>16</v>
      </c>
      <c r="D64" s="26" t="s">
        <v>93</v>
      </c>
      <c r="E64" s="26" t="s">
        <v>94</v>
      </c>
      <c r="F64" s="26" t="s">
        <v>93</v>
      </c>
      <c r="G64" s="27">
        <v>54666.7</v>
      </c>
      <c r="H64" s="27">
        <v>54666.7</v>
      </c>
      <c r="I64" s="27">
        <v>54666.7</v>
      </c>
      <c r="J64" s="27">
        <v>54666.7</v>
      </c>
      <c r="K64" s="27">
        <v>54666.7</v>
      </c>
      <c r="L64" s="27">
        <v>54666.7</v>
      </c>
      <c r="M64" s="27">
        <v>54666.7</v>
      </c>
      <c r="N64" s="41" t="s">
        <v>75</v>
      </c>
      <c r="O64" s="37" t="s">
        <v>76</v>
      </c>
    </row>
    <row r="65" spans="1:16" s="1" customFormat="1" ht="39.75" customHeight="1" x14ac:dyDescent="0.2">
      <c r="A65" s="30"/>
      <c r="B65" s="19" t="s">
        <v>11</v>
      </c>
      <c r="C65" s="26"/>
      <c r="D65" s="26"/>
      <c r="E65" s="26"/>
      <c r="F65" s="26"/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41"/>
      <c r="O65" s="37"/>
    </row>
    <row r="66" spans="1:16" s="1" customFormat="1" ht="39.75" customHeight="1" x14ac:dyDescent="0.2">
      <c r="A66" s="30"/>
      <c r="B66" s="19" t="s">
        <v>12</v>
      </c>
      <c r="C66" s="26" t="s">
        <v>8</v>
      </c>
      <c r="D66" s="26" t="s">
        <v>8</v>
      </c>
      <c r="E66" s="26" t="s">
        <v>8</v>
      </c>
      <c r="F66" s="26" t="s">
        <v>8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41"/>
      <c r="O66" s="37"/>
    </row>
    <row r="67" spans="1:16" s="1" customFormat="1" ht="39.75" customHeight="1" x14ac:dyDescent="0.2">
      <c r="A67" s="30"/>
      <c r="B67" s="19" t="s">
        <v>13</v>
      </c>
      <c r="C67" s="26" t="s">
        <v>8</v>
      </c>
      <c r="D67" s="26" t="s">
        <v>8</v>
      </c>
      <c r="E67" s="26" t="s">
        <v>8</v>
      </c>
      <c r="F67" s="26" t="s">
        <v>8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41"/>
      <c r="O67" s="37"/>
    </row>
    <row r="68" spans="1:16" s="1" customFormat="1" ht="39.75" customHeight="1" x14ac:dyDescent="0.2">
      <c r="A68" s="30"/>
      <c r="B68" s="19" t="s">
        <v>65</v>
      </c>
      <c r="C68" s="26"/>
      <c r="D68" s="26"/>
      <c r="E68" s="26"/>
      <c r="F68" s="26"/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41"/>
      <c r="O68" s="37"/>
    </row>
    <row r="69" spans="1:16" s="17" customFormat="1" ht="28.5" customHeight="1" x14ac:dyDescent="0.2">
      <c r="A69" s="36" t="s">
        <v>116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6" s="6" customFormat="1" ht="28.5" customHeight="1" x14ac:dyDescent="0.2">
      <c r="A70" s="45" t="s">
        <v>35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</row>
    <row r="71" spans="1:16" s="6" customFormat="1" ht="28.5" customHeight="1" x14ac:dyDescent="0.2">
      <c r="A71" s="36" t="s">
        <v>95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6" s="6" customFormat="1" ht="28.5" customHeight="1" x14ac:dyDescent="0.2">
      <c r="A72" s="36" t="s">
        <v>96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1:16" s="1" customFormat="1" ht="81.75" customHeight="1" x14ac:dyDescent="0.2">
      <c r="A73" s="42" t="s">
        <v>48</v>
      </c>
      <c r="B73" s="20" t="s">
        <v>10</v>
      </c>
      <c r="C73" s="15" t="s">
        <v>16</v>
      </c>
      <c r="D73" s="15" t="s">
        <v>93</v>
      </c>
      <c r="E73" s="15" t="s">
        <v>94</v>
      </c>
      <c r="F73" s="15" t="s">
        <v>53</v>
      </c>
      <c r="G73" s="16">
        <v>119856.34000000001</v>
      </c>
      <c r="H73" s="16">
        <v>119856.34000000001</v>
      </c>
      <c r="I73" s="16">
        <v>119856.34000000001</v>
      </c>
      <c r="J73" s="16">
        <v>0</v>
      </c>
      <c r="K73" s="16">
        <v>0</v>
      </c>
      <c r="L73" s="16">
        <v>0</v>
      </c>
      <c r="M73" s="16">
        <v>0</v>
      </c>
      <c r="N73" s="41" t="s">
        <v>81</v>
      </c>
      <c r="O73" s="42" t="s">
        <v>82</v>
      </c>
      <c r="P73" s="24"/>
    </row>
    <row r="74" spans="1:16" s="1" customFormat="1" ht="81.75" customHeight="1" x14ac:dyDescent="0.2">
      <c r="A74" s="43"/>
      <c r="B74" s="20" t="s">
        <v>11</v>
      </c>
      <c r="C74" s="15" t="s">
        <v>16</v>
      </c>
      <c r="D74" s="15" t="s">
        <v>93</v>
      </c>
      <c r="E74" s="15" t="s">
        <v>94</v>
      </c>
      <c r="F74" s="15" t="s">
        <v>53</v>
      </c>
      <c r="G74" s="16">
        <v>545820</v>
      </c>
      <c r="H74" s="16">
        <v>545820</v>
      </c>
      <c r="I74" s="16">
        <v>545820</v>
      </c>
      <c r="J74" s="16">
        <v>0</v>
      </c>
      <c r="K74" s="16">
        <v>0</v>
      </c>
      <c r="L74" s="16">
        <v>0</v>
      </c>
      <c r="M74" s="16">
        <v>0</v>
      </c>
      <c r="N74" s="41"/>
      <c r="O74" s="43"/>
    </row>
    <row r="75" spans="1:16" s="1" customFormat="1" ht="81.75" customHeight="1" x14ac:dyDescent="0.2">
      <c r="A75" s="43"/>
      <c r="B75" s="20" t="s">
        <v>12</v>
      </c>
      <c r="C75" s="15" t="s">
        <v>8</v>
      </c>
      <c r="D75" s="15" t="s">
        <v>8</v>
      </c>
      <c r="E75" s="15" t="s">
        <v>8</v>
      </c>
      <c r="F75" s="15" t="s">
        <v>8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41"/>
      <c r="O75" s="43"/>
    </row>
    <row r="76" spans="1:16" s="1" customFormat="1" ht="81.75" customHeight="1" x14ac:dyDescent="0.2">
      <c r="A76" s="43"/>
      <c r="B76" s="20" t="s">
        <v>13</v>
      </c>
      <c r="C76" s="15" t="s">
        <v>8</v>
      </c>
      <c r="D76" s="15" t="s">
        <v>8</v>
      </c>
      <c r="E76" s="15" t="s">
        <v>8</v>
      </c>
      <c r="F76" s="15" t="s">
        <v>8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41"/>
      <c r="O76" s="43"/>
    </row>
    <row r="77" spans="1:16" s="1" customFormat="1" ht="81.75" customHeight="1" x14ac:dyDescent="0.2">
      <c r="A77" s="44"/>
      <c r="B77" s="20" t="s">
        <v>65</v>
      </c>
      <c r="C77" s="15"/>
      <c r="D77" s="15"/>
      <c r="E77" s="15"/>
      <c r="F77" s="15"/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41"/>
      <c r="O77" s="44"/>
    </row>
    <row r="78" spans="1:16" s="1" customFormat="1" ht="48" customHeight="1" x14ac:dyDescent="0.2">
      <c r="A78" s="42" t="s">
        <v>49</v>
      </c>
      <c r="B78" s="20" t="s">
        <v>10</v>
      </c>
      <c r="C78" s="15" t="s">
        <v>16</v>
      </c>
      <c r="D78" s="15" t="s">
        <v>93</v>
      </c>
      <c r="E78" s="15" t="s">
        <v>94</v>
      </c>
      <c r="F78" s="15" t="s">
        <v>93</v>
      </c>
      <c r="G78" s="16">
        <v>12363.06</v>
      </c>
      <c r="H78" s="16">
        <v>12363.06</v>
      </c>
      <c r="I78" s="16">
        <v>12363.06</v>
      </c>
      <c r="J78" s="16">
        <f>12363.1+119856.3</f>
        <v>132219.4</v>
      </c>
      <c r="K78" s="16">
        <f t="shared" ref="K78:M78" si="2">12363.1+119856.3</f>
        <v>132219.4</v>
      </c>
      <c r="L78" s="16">
        <f t="shared" si="2"/>
        <v>132219.4</v>
      </c>
      <c r="M78" s="16">
        <f t="shared" si="2"/>
        <v>132219.4</v>
      </c>
      <c r="N78" s="41" t="s">
        <v>110</v>
      </c>
      <c r="O78" s="41" t="s">
        <v>83</v>
      </c>
    </row>
    <row r="79" spans="1:16" s="1" customFormat="1" ht="48" customHeight="1" x14ac:dyDescent="0.2">
      <c r="A79" s="43"/>
      <c r="B79" s="20" t="s">
        <v>11</v>
      </c>
      <c r="C79" s="15" t="s">
        <v>16</v>
      </c>
      <c r="D79" s="15" t="s">
        <v>93</v>
      </c>
      <c r="E79" s="15" t="s">
        <v>94</v>
      </c>
      <c r="F79" s="15" t="s">
        <v>93</v>
      </c>
      <c r="G79" s="16">
        <v>0</v>
      </c>
      <c r="H79" s="16">
        <v>0</v>
      </c>
      <c r="I79" s="16">
        <v>0</v>
      </c>
      <c r="J79" s="16">
        <v>545820</v>
      </c>
      <c r="K79" s="16">
        <v>545820</v>
      </c>
      <c r="L79" s="16">
        <v>545820</v>
      </c>
      <c r="M79" s="16">
        <v>545820</v>
      </c>
      <c r="N79" s="41"/>
      <c r="O79" s="41"/>
    </row>
    <row r="80" spans="1:16" s="1" customFormat="1" ht="48" customHeight="1" x14ac:dyDescent="0.2">
      <c r="A80" s="43"/>
      <c r="B80" s="20" t="s">
        <v>12</v>
      </c>
      <c r="C80" s="15" t="s">
        <v>8</v>
      </c>
      <c r="D80" s="15" t="s">
        <v>8</v>
      </c>
      <c r="E80" s="15" t="s">
        <v>8</v>
      </c>
      <c r="F80" s="15" t="s">
        <v>8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41"/>
      <c r="O80" s="41"/>
    </row>
    <row r="81" spans="1:16" s="1" customFormat="1" ht="48" customHeight="1" x14ac:dyDescent="0.2">
      <c r="A81" s="43"/>
      <c r="B81" s="20" t="s">
        <v>13</v>
      </c>
      <c r="C81" s="15" t="s">
        <v>8</v>
      </c>
      <c r="D81" s="15" t="s">
        <v>8</v>
      </c>
      <c r="E81" s="15" t="s">
        <v>8</v>
      </c>
      <c r="F81" s="15" t="s">
        <v>8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41"/>
      <c r="O81" s="41"/>
    </row>
    <row r="82" spans="1:16" s="1" customFormat="1" ht="48" customHeight="1" x14ac:dyDescent="0.2">
      <c r="A82" s="44"/>
      <c r="B82" s="20" t="s">
        <v>65</v>
      </c>
      <c r="C82" s="15"/>
      <c r="D82" s="15"/>
      <c r="E82" s="15"/>
      <c r="F82" s="15"/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41"/>
      <c r="O82" s="41"/>
    </row>
    <row r="83" spans="1:16" s="1" customFormat="1" ht="28.5" customHeight="1" x14ac:dyDescent="0.2">
      <c r="A83" s="45" t="s">
        <v>36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</row>
    <row r="84" spans="1:16" s="1" customFormat="1" ht="28.5" customHeight="1" x14ac:dyDescent="0.2">
      <c r="A84" s="36" t="s">
        <v>50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1:16" s="6" customFormat="1" ht="28.5" customHeight="1" x14ac:dyDescent="0.2">
      <c r="A85" s="36" t="s">
        <v>80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1:16" s="1" customFormat="1" ht="37.5" customHeight="1" x14ac:dyDescent="0.2">
      <c r="A86" s="42" t="s">
        <v>60</v>
      </c>
      <c r="B86" s="20" t="s">
        <v>10</v>
      </c>
      <c r="C86" s="15" t="s">
        <v>16</v>
      </c>
      <c r="D86" s="15" t="s">
        <v>93</v>
      </c>
      <c r="E86" s="15" t="s">
        <v>94</v>
      </c>
      <c r="F86" s="15" t="s">
        <v>93</v>
      </c>
      <c r="G86" s="16">
        <v>9665</v>
      </c>
      <c r="H86" s="16">
        <v>9665</v>
      </c>
      <c r="I86" s="16">
        <v>9665</v>
      </c>
      <c r="J86" s="16">
        <v>9665</v>
      </c>
      <c r="K86" s="16">
        <v>9665</v>
      </c>
      <c r="L86" s="16">
        <v>9665</v>
      </c>
      <c r="M86" s="16">
        <v>9665</v>
      </c>
      <c r="N86" s="41" t="s">
        <v>111</v>
      </c>
      <c r="O86" s="42" t="s">
        <v>78</v>
      </c>
      <c r="P86" s="24"/>
    </row>
    <row r="87" spans="1:16" s="1" customFormat="1" ht="37.5" customHeight="1" x14ac:dyDescent="0.2">
      <c r="A87" s="43"/>
      <c r="B87" s="20" t="s">
        <v>10</v>
      </c>
      <c r="C87" s="15" t="s">
        <v>21</v>
      </c>
      <c r="D87" s="15" t="s">
        <v>93</v>
      </c>
      <c r="E87" s="15" t="s">
        <v>94</v>
      </c>
      <c r="F87" s="15" t="s">
        <v>93</v>
      </c>
      <c r="G87" s="16">
        <v>2300</v>
      </c>
      <c r="H87" s="16">
        <v>2300</v>
      </c>
      <c r="I87" s="16">
        <v>2300</v>
      </c>
      <c r="J87" s="16">
        <v>2300</v>
      </c>
      <c r="K87" s="16">
        <v>2300</v>
      </c>
      <c r="L87" s="16">
        <v>2300</v>
      </c>
      <c r="M87" s="16">
        <v>2300</v>
      </c>
      <c r="N87" s="41"/>
      <c r="O87" s="43"/>
    </row>
    <row r="88" spans="1:16" s="1" customFormat="1" ht="37.5" customHeight="1" x14ac:dyDescent="0.2">
      <c r="A88" s="43"/>
      <c r="B88" s="20" t="s">
        <v>10</v>
      </c>
      <c r="C88" s="15" t="s">
        <v>22</v>
      </c>
      <c r="D88" s="15" t="s">
        <v>93</v>
      </c>
      <c r="E88" s="15" t="s">
        <v>94</v>
      </c>
      <c r="F88" s="15" t="s">
        <v>93</v>
      </c>
      <c r="G88" s="16">
        <v>1800</v>
      </c>
      <c r="H88" s="16">
        <v>1800</v>
      </c>
      <c r="I88" s="16">
        <v>1800</v>
      </c>
      <c r="J88" s="16">
        <v>1800</v>
      </c>
      <c r="K88" s="16">
        <v>1800</v>
      </c>
      <c r="L88" s="16">
        <v>1800</v>
      </c>
      <c r="M88" s="16">
        <v>1800</v>
      </c>
      <c r="N88" s="41"/>
      <c r="O88" s="43"/>
    </row>
    <row r="89" spans="1:16" s="1" customFormat="1" ht="37.5" customHeight="1" x14ac:dyDescent="0.2">
      <c r="A89" s="43"/>
      <c r="B89" s="20" t="s">
        <v>10</v>
      </c>
      <c r="C89" s="15" t="s">
        <v>19</v>
      </c>
      <c r="D89" s="15" t="s">
        <v>93</v>
      </c>
      <c r="E89" s="15" t="s">
        <v>94</v>
      </c>
      <c r="F89" s="15" t="s">
        <v>93</v>
      </c>
      <c r="G89" s="16">
        <v>3921</v>
      </c>
      <c r="H89" s="16">
        <v>3921</v>
      </c>
      <c r="I89" s="16">
        <v>3921</v>
      </c>
      <c r="J89" s="16">
        <v>3921</v>
      </c>
      <c r="K89" s="16">
        <v>3921</v>
      </c>
      <c r="L89" s="16">
        <v>3921</v>
      </c>
      <c r="M89" s="16">
        <v>3921</v>
      </c>
      <c r="N89" s="41"/>
      <c r="O89" s="43"/>
    </row>
    <row r="90" spans="1:16" s="1" customFormat="1" ht="37.5" customHeight="1" x14ac:dyDescent="0.2">
      <c r="A90" s="43"/>
      <c r="B90" s="20" t="s">
        <v>10</v>
      </c>
      <c r="C90" s="15" t="s">
        <v>77</v>
      </c>
      <c r="D90" s="15" t="s">
        <v>93</v>
      </c>
      <c r="E90" s="15" t="s">
        <v>94</v>
      </c>
      <c r="F90" s="15" t="s">
        <v>93</v>
      </c>
      <c r="G90" s="16">
        <v>1664.5</v>
      </c>
      <c r="H90" s="16">
        <v>1664.5</v>
      </c>
      <c r="I90" s="16">
        <v>1664.5</v>
      </c>
      <c r="J90" s="16">
        <v>1664.5</v>
      </c>
      <c r="K90" s="16">
        <v>1664.5</v>
      </c>
      <c r="L90" s="16">
        <v>1664.5</v>
      </c>
      <c r="M90" s="16">
        <v>1664.5</v>
      </c>
      <c r="N90" s="41"/>
      <c r="O90" s="43"/>
    </row>
    <row r="91" spans="1:16" s="1" customFormat="1" ht="37.5" customHeight="1" x14ac:dyDescent="0.2">
      <c r="A91" s="43"/>
      <c r="B91" s="20" t="s">
        <v>11</v>
      </c>
      <c r="C91" s="15" t="s">
        <v>77</v>
      </c>
      <c r="D91" s="15" t="s">
        <v>93</v>
      </c>
      <c r="E91" s="15" t="s">
        <v>94</v>
      </c>
      <c r="F91" s="15" t="s">
        <v>93</v>
      </c>
      <c r="G91" s="16">
        <v>5901.5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41"/>
      <c r="O91" s="43"/>
    </row>
    <row r="92" spans="1:16" s="1" customFormat="1" ht="37.5" customHeight="1" x14ac:dyDescent="0.2">
      <c r="A92" s="43"/>
      <c r="B92" s="20" t="s">
        <v>12</v>
      </c>
      <c r="C92" s="15" t="s">
        <v>8</v>
      </c>
      <c r="D92" s="15" t="s">
        <v>8</v>
      </c>
      <c r="E92" s="15" t="s">
        <v>8</v>
      </c>
      <c r="F92" s="15" t="s">
        <v>8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41"/>
      <c r="O92" s="43"/>
    </row>
    <row r="93" spans="1:16" s="1" customFormat="1" ht="37.5" customHeight="1" x14ac:dyDescent="0.2">
      <c r="A93" s="43"/>
      <c r="B93" s="20" t="s">
        <v>13</v>
      </c>
      <c r="C93" s="15" t="s">
        <v>8</v>
      </c>
      <c r="D93" s="15" t="s">
        <v>8</v>
      </c>
      <c r="E93" s="15" t="s">
        <v>8</v>
      </c>
      <c r="F93" s="15" t="s">
        <v>8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41"/>
      <c r="O93" s="43"/>
    </row>
    <row r="94" spans="1:16" s="1" customFormat="1" ht="37.5" customHeight="1" x14ac:dyDescent="0.2">
      <c r="A94" s="44"/>
      <c r="B94" s="20" t="s">
        <v>65</v>
      </c>
      <c r="C94" s="15"/>
      <c r="D94" s="15"/>
      <c r="E94" s="15"/>
      <c r="F94" s="15"/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41"/>
      <c r="O94" s="44"/>
    </row>
    <row r="95" spans="1:16" s="1" customFormat="1" ht="18.75" customHeight="1" x14ac:dyDescent="0.2">
      <c r="A95" s="36" t="s">
        <v>118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</row>
    <row r="96" spans="1:16" s="1" customFormat="1" ht="35.25" customHeight="1" x14ac:dyDescent="0.2">
      <c r="A96" s="41" t="s">
        <v>58</v>
      </c>
      <c r="B96" s="20" t="s">
        <v>10</v>
      </c>
      <c r="C96" s="15" t="s">
        <v>16</v>
      </c>
      <c r="D96" s="15" t="s">
        <v>93</v>
      </c>
      <c r="E96" s="15" t="s">
        <v>94</v>
      </c>
      <c r="F96" s="15" t="s">
        <v>93</v>
      </c>
      <c r="G96" s="16">
        <v>17917.2</v>
      </c>
      <c r="H96" s="16">
        <v>17917.2</v>
      </c>
      <c r="I96" s="16">
        <v>17917.2</v>
      </c>
      <c r="J96" s="16">
        <v>17917.2</v>
      </c>
      <c r="K96" s="16">
        <v>17917.2</v>
      </c>
      <c r="L96" s="16">
        <v>17917.2</v>
      </c>
      <c r="M96" s="16">
        <v>17917.2</v>
      </c>
      <c r="N96" s="41" t="s">
        <v>92</v>
      </c>
      <c r="O96" s="42" t="s">
        <v>61</v>
      </c>
      <c r="P96" s="24"/>
    </row>
    <row r="97" spans="1:16" s="1" customFormat="1" ht="35.25" customHeight="1" x14ac:dyDescent="0.2">
      <c r="A97" s="41"/>
      <c r="B97" s="20" t="s">
        <v>10</v>
      </c>
      <c r="C97" s="15" t="s">
        <v>19</v>
      </c>
      <c r="D97" s="15" t="s">
        <v>93</v>
      </c>
      <c r="E97" s="15" t="s">
        <v>94</v>
      </c>
      <c r="F97" s="15" t="s">
        <v>93</v>
      </c>
      <c r="G97" s="16">
        <v>1332.3</v>
      </c>
      <c r="H97" s="16">
        <v>1332.3</v>
      </c>
      <c r="I97" s="16">
        <v>1332.3</v>
      </c>
      <c r="J97" s="16">
        <v>1332.3</v>
      </c>
      <c r="K97" s="16">
        <v>1332.3</v>
      </c>
      <c r="L97" s="16">
        <v>1332.3</v>
      </c>
      <c r="M97" s="16">
        <v>1332.3</v>
      </c>
      <c r="N97" s="41"/>
      <c r="O97" s="43"/>
    </row>
    <row r="98" spans="1:16" s="1" customFormat="1" ht="35.25" customHeight="1" x14ac:dyDescent="0.2">
      <c r="A98" s="41"/>
      <c r="B98" s="20" t="s">
        <v>10</v>
      </c>
      <c r="C98" s="15" t="s">
        <v>22</v>
      </c>
      <c r="D98" s="15" t="s">
        <v>93</v>
      </c>
      <c r="E98" s="15" t="s">
        <v>94</v>
      </c>
      <c r="F98" s="15" t="s">
        <v>93</v>
      </c>
      <c r="G98" s="16">
        <v>1387.1</v>
      </c>
      <c r="H98" s="16">
        <v>1387.1</v>
      </c>
      <c r="I98" s="16">
        <v>1387.1</v>
      </c>
      <c r="J98" s="16">
        <v>1387.1</v>
      </c>
      <c r="K98" s="16">
        <v>1387.1</v>
      </c>
      <c r="L98" s="16">
        <v>1387.1</v>
      </c>
      <c r="M98" s="16">
        <v>1387.1</v>
      </c>
      <c r="N98" s="41"/>
      <c r="O98" s="43"/>
    </row>
    <row r="99" spans="1:16" s="1" customFormat="1" ht="35.25" customHeight="1" x14ac:dyDescent="0.2">
      <c r="A99" s="41"/>
      <c r="B99" s="20" t="s">
        <v>11</v>
      </c>
      <c r="C99" s="15" t="s">
        <v>16</v>
      </c>
      <c r="D99" s="15" t="s">
        <v>93</v>
      </c>
      <c r="E99" s="15" t="s">
        <v>94</v>
      </c>
      <c r="F99" s="15" t="s">
        <v>93</v>
      </c>
      <c r="G99" s="16">
        <v>5595.2</v>
      </c>
      <c r="H99" s="16">
        <v>5595.2</v>
      </c>
      <c r="I99" s="16">
        <v>5595.2</v>
      </c>
      <c r="J99" s="16">
        <v>5595.2</v>
      </c>
      <c r="K99" s="16">
        <v>5595.2</v>
      </c>
      <c r="L99" s="16">
        <v>5595.2</v>
      </c>
      <c r="M99" s="16">
        <v>5595.2</v>
      </c>
      <c r="N99" s="41"/>
      <c r="O99" s="43"/>
    </row>
    <row r="100" spans="1:16" s="1" customFormat="1" ht="35.25" customHeight="1" x14ac:dyDescent="0.2">
      <c r="A100" s="41"/>
      <c r="B100" s="20" t="s">
        <v>11</v>
      </c>
      <c r="C100" s="15" t="s">
        <v>22</v>
      </c>
      <c r="D100" s="15" t="s">
        <v>93</v>
      </c>
      <c r="E100" s="15" t="s">
        <v>94</v>
      </c>
      <c r="F100" s="15" t="s">
        <v>93</v>
      </c>
      <c r="G100" s="16">
        <v>4917.8</v>
      </c>
      <c r="H100" s="16">
        <v>4917.8</v>
      </c>
      <c r="I100" s="16">
        <v>4917.8</v>
      </c>
      <c r="J100" s="16">
        <v>4917.8</v>
      </c>
      <c r="K100" s="16">
        <v>4917.8</v>
      </c>
      <c r="L100" s="16">
        <v>4917.8</v>
      </c>
      <c r="M100" s="16">
        <v>4917.8</v>
      </c>
      <c r="N100" s="41"/>
      <c r="O100" s="43"/>
    </row>
    <row r="101" spans="1:16" s="1" customFormat="1" ht="35.25" customHeight="1" x14ac:dyDescent="0.2">
      <c r="A101" s="41"/>
      <c r="B101" s="20" t="s">
        <v>11</v>
      </c>
      <c r="C101" s="15" t="s">
        <v>19</v>
      </c>
      <c r="D101" s="15" t="s">
        <v>93</v>
      </c>
      <c r="E101" s="15" t="s">
        <v>94</v>
      </c>
      <c r="F101" s="15" t="s">
        <v>93</v>
      </c>
      <c r="G101" s="16">
        <v>2950.7</v>
      </c>
      <c r="H101" s="16">
        <v>2950.7</v>
      </c>
      <c r="I101" s="16">
        <v>2950.7</v>
      </c>
      <c r="J101" s="16">
        <v>2950.7</v>
      </c>
      <c r="K101" s="16">
        <v>2950.7</v>
      </c>
      <c r="L101" s="16">
        <v>2950.7</v>
      </c>
      <c r="M101" s="16">
        <v>2950.7</v>
      </c>
      <c r="N101" s="41"/>
      <c r="O101" s="43"/>
    </row>
    <row r="102" spans="1:16" s="1" customFormat="1" ht="35.25" customHeight="1" x14ac:dyDescent="0.2">
      <c r="A102" s="41"/>
      <c r="B102" s="20" t="s">
        <v>12</v>
      </c>
      <c r="C102" s="15" t="s">
        <v>8</v>
      </c>
      <c r="D102" s="15" t="s">
        <v>8</v>
      </c>
      <c r="E102" s="15" t="s">
        <v>8</v>
      </c>
      <c r="F102" s="15" t="s">
        <v>8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41"/>
      <c r="O102" s="43"/>
    </row>
    <row r="103" spans="1:16" s="1" customFormat="1" ht="35.25" customHeight="1" x14ac:dyDescent="0.2">
      <c r="A103" s="41"/>
      <c r="B103" s="20" t="s">
        <v>13</v>
      </c>
      <c r="C103" s="15" t="s">
        <v>8</v>
      </c>
      <c r="D103" s="15" t="s">
        <v>8</v>
      </c>
      <c r="E103" s="15" t="s">
        <v>8</v>
      </c>
      <c r="F103" s="15" t="s">
        <v>8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41"/>
      <c r="O103" s="43"/>
    </row>
    <row r="104" spans="1:16" s="1" customFormat="1" ht="35.25" customHeight="1" x14ac:dyDescent="0.2">
      <c r="A104" s="41"/>
      <c r="B104" s="20" t="s">
        <v>65</v>
      </c>
      <c r="C104" s="15"/>
      <c r="D104" s="15"/>
      <c r="E104" s="15"/>
      <c r="F104" s="15"/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41"/>
      <c r="O104" s="44"/>
    </row>
    <row r="105" spans="1:16" s="1" customFormat="1" ht="28.5" customHeight="1" x14ac:dyDescent="0.2">
      <c r="A105" s="45" t="s">
        <v>64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</row>
    <row r="106" spans="1:16" s="1" customFormat="1" ht="28.5" customHeight="1" x14ac:dyDescent="0.2">
      <c r="A106" s="36" t="s">
        <v>37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</row>
    <row r="107" spans="1:16" s="1" customFormat="1" ht="28.5" customHeight="1" x14ac:dyDescent="0.2">
      <c r="A107" s="36" t="s">
        <v>45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</row>
    <row r="108" spans="1:16" s="1" customFormat="1" ht="28.5" customHeight="1" x14ac:dyDescent="0.2">
      <c r="A108" s="48" t="s">
        <v>38</v>
      </c>
      <c r="B108" s="20" t="s">
        <v>10</v>
      </c>
      <c r="C108" s="15" t="s">
        <v>16</v>
      </c>
      <c r="D108" s="15" t="s">
        <v>93</v>
      </c>
      <c r="E108" s="15" t="s">
        <v>94</v>
      </c>
      <c r="F108" s="15" t="s">
        <v>93</v>
      </c>
      <c r="G108" s="16">
        <v>8154281.459999999</v>
      </c>
      <c r="H108" s="16">
        <v>8154281.459999999</v>
      </c>
      <c r="I108" s="16">
        <v>8154281.459999999</v>
      </c>
      <c r="J108" s="16">
        <v>8154281.459999999</v>
      </c>
      <c r="K108" s="16">
        <v>8154281.459999999</v>
      </c>
      <c r="L108" s="16">
        <v>8154281.459999999</v>
      </c>
      <c r="M108" s="16">
        <v>8154281.459999999</v>
      </c>
      <c r="N108" s="41" t="s">
        <v>112</v>
      </c>
      <c r="O108" s="42" t="s">
        <v>56</v>
      </c>
      <c r="P108" s="24"/>
    </row>
    <row r="109" spans="1:16" s="1" customFormat="1" ht="28.5" customHeight="1" x14ac:dyDescent="0.2">
      <c r="A109" s="48"/>
      <c r="B109" s="20" t="s">
        <v>11</v>
      </c>
      <c r="C109" s="15" t="s">
        <v>16</v>
      </c>
      <c r="D109" s="15" t="s">
        <v>93</v>
      </c>
      <c r="E109" s="15" t="s">
        <v>94</v>
      </c>
      <c r="F109" s="15" t="s">
        <v>93</v>
      </c>
      <c r="G109" s="16">
        <v>3196517.5</v>
      </c>
      <c r="H109" s="16">
        <v>3196517.5</v>
      </c>
      <c r="I109" s="16">
        <v>3196517.5</v>
      </c>
      <c r="J109" s="16">
        <v>3196517.5</v>
      </c>
      <c r="K109" s="16">
        <v>3196517.5</v>
      </c>
      <c r="L109" s="16">
        <v>3196517.5</v>
      </c>
      <c r="M109" s="16">
        <v>3196517.5</v>
      </c>
      <c r="N109" s="41"/>
      <c r="O109" s="43"/>
    </row>
    <row r="110" spans="1:16" s="1" customFormat="1" ht="14.25" customHeight="1" x14ac:dyDescent="0.2">
      <c r="A110" s="48"/>
      <c r="B110" s="20" t="s">
        <v>12</v>
      </c>
      <c r="C110" s="15" t="s">
        <v>8</v>
      </c>
      <c r="D110" s="15" t="s">
        <v>8</v>
      </c>
      <c r="E110" s="15" t="s">
        <v>8</v>
      </c>
      <c r="F110" s="15" t="s">
        <v>8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41"/>
      <c r="O110" s="43"/>
    </row>
    <row r="111" spans="1:16" s="1" customFormat="1" ht="36" customHeight="1" x14ac:dyDescent="0.2">
      <c r="A111" s="48"/>
      <c r="B111" s="20" t="s">
        <v>13</v>
      </c>
      <c r="C111" s="15" t="s">
        <v>8</v>
      </c>
      <c r="D111" s="15" t="s">
        <v>8</v>
      </c>
      <c r="E111" s="15" t="s">
        <v>8</v>
      </c>
      <c r="F111" s="15" t="s">
        <v>8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41"/>
      <c r="O111" s="43"/>
    </row>
    <row r="112" spans="1:16" s="1" customFormat="1" ht="33.75" customHeight="1" x14ac:dyDescent="0.2">
      <c r="A112" s="48"/>
      <c r="B112" s="20" t="s">
        <v>65</v>
      </c>
      <c r="C112" s="15"/>
      <c r="D112" s="15"/>
      <c r="E112" s="15"/>
      <c r="F112" s="15"/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41"/>
      <c r="O112" s="44"/>
    </row>
    <row r="113" spans="1:20" s="1" customFormat="1" ht="28.5" customHeight="1" x14ac:dyDescent="0.2">
      <c r="A113" s="37" t="s">
        <v>42</v>
      </c>
      <c r="B113" s="20" t="s">
        <v>10</v>
      </c>
      <c r="C113" s="15" t="s">
        <v>16</v>
      </c>
      <c r="D113" s="15" t="s">
        <v>93</v>
      </c>
      <c r="E113" s="15" t="s">
        <v>94</v>
      </c>
      <c r="F113" s="15" t="s">
        <v>93</v>
      </c>
      <c r="G113" s="16">
        <v>87319.2</v>
      </c>
      <c r="H113" s="16">
        <v>87319.2</v>
      </c>
      <c r="I113" s="16">
        <v>87319.2</v>
      </c>
      <c r="J113" s="16">
        <v>87319.2</v>
      </c>
      <c r="K113" s="16">
        <v>87319.2</v>
      </c>
      <c r="L113" s="16">
        <v>87319.2</v>
      </c>
      <c r="M113" s="16">
        <v>87319.2</v>
      </c>
      <c r="N113" s="41" t="s">
        <v>114</v>
      </c>
      <c r="O113" s="42" t="s">
        <v>113</v>
      </c>
    </row>
    <row r="114" spans="1:20" s="1" customFormat="1" ht="28.5" customHeight="1" x14ac:dyDescent="0.2">
      <c r="A114" s="37"/>
      <c r="B114" s="20" t="s">
        <v>11</v>
      </c>
      <c r="C114" s="15"/>
      <c r="D114" s="15"/>
      <c r="E114" s="15"/>
      <c r="F114" s="15"/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41"/>
      <c r="O114" s="43"/>
    </row>
    <row r="115" spans="1:20" s="1" customFormat="1" ht="28.5" customHeight="1" x14ac:dyDescent="0.2">
      <c r="A115" s="37"/>
      <c r="B115" s="20" t="s">
        <v>12</v>
      </c>
      <c r="C115" s="15" t="s">
        <v>8</v>
      </c>
      <c r="D115" s="15" t="s">
        <v>8</v>
      </c>
      <c r="E115" s="15" t="s">
        <v>8</v>
      </c>
      <c r="F115" s="15" t="s">
        <v>8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41"/>
      <c r="O115" s="43"/>
    </row>
    <row r="116" spans="1:20" s="1" customFormat="1" ht="28.5" customHeight="1" x14ac:dyDescent="0.2">
      <c r="A116" s="37"/>
      <c r="B116" s="20" t="s">
        <v>13</v>
      </c>
      <c r="C116" s="15" t="s">
        <v>8</v>
      </c>
      <c r="D116" s="15" t="s">
        <v>8</v>
      </c>
      <c r="E116" s="15" t="s">
        <v>8</v>
      </c>
      <c r="F116" s="15" t="s">
        <v>8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41"/>
      <c r="O116" s="43"/>
    </row>
    <row r="117" spans="1:20" s="1" customFormat="1" ht="28.5" customHeight="1" x14ac:dyDescent="0.2">
      <c r="A117" s="37"/>
      <c r="B117" s="20" t="s">
        <v>65</v>
      </c>
      <c r="C117" s="15"/>
      <c r="D117" s="15"/>
      <c r="E117" s="15"/>
      <c r="F117" s="15"/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41"/>
      <c r="O117" s="44"/>
    </row>
    <row r="118" spans="1:20" s="6" customFormat="1" ht="47.25" customHeight="1" x14ac:dyDescent="0.2">
      <c r="A118" s="40" t="s">
        <v>102</v>
      </c>
      <c r="B118" s="18" t="s">
        <v>24</v>
      </c>
      <c r="C118" s="7"/>
      <c r="D118" s="7"/>
      <c r="E118" s="7"/>
      <c r="F118" s="7"/>
      <c r="G118" s="8">
        <f>SUM(G119:G125)</f>
        <v>18980616.73</v>
      </c>
      <c r="H118" s="8">
        <f t="shared" ref="H118:M118" si="3">SUM(H119:H125)</f>
        <v>18980616.73</v>
      </c>
      <c r="I118" s="8">
        <f t="shared" si="3"/>
        <v>18980616.73</v>
      </c>
      <c r="J118" s="8">
        <f t="shared" si="3"/>
        <v>18980616.710000001</v>
      </c>
      <c r="K118" s="8">
        <f t="shared" si="3"/>
        <v>18980616.710000001</v>
      </c>
      <c r="L118" s="8">
        <f t="shared" si="3"/>
        <v>18980616.710000001</v>
      </c>
      <c r="M118" s="8">
        <f t="shared" si="3"/>
        <v>18980616.710000001</v>
      </c>
      <c r="N118" s="47"/>
      <c r="O118" s="40" t="s">
        <v>8</v>
      </c>
    </row>
    <row r="119" spans="1:20" s="6" customFormat="1" ht="27" customHeight="1" x14ac:dyDescent="0.2">
      <c r="A119" s="40"/>
      <c r="B119" s="19" t="s">
        <v>10</v>
      </c>
      <c r="C119" s="26" t="s">
        <v>16</v>
      </c>
      <c r="D119" s="26" t="s">
        <v>93</v>
      </c>
      <c r="E119" s="26" t="s">
        <v>94</v>
      </c>
      <c r="F119" s="26" t="s">
        <v>54</v>
      </c>
      <c r="G119" s="27">
        <f>G33</f>
        <v>1358869.9</v>
      </c>
      <c r="H119" s="27">
        <f t="shared" ref="H119:M119" si="4">H33</f>
        <v>1358869.9</v>
      </c>
      <c r="I119" s="27">
        <f t="shared" si="4"/>
        <v>1358869.9</v>
      </c>
      <c r="J119" s="27">
        <f t="shared" si="4"/>
        <v>0</v>
      </c>
      <c r="K119" s="27">
        <f t="shared" si="4"/>
        <v>0</v>
      </c>
      <c r="L119" s="27">
        <f t="shared" si="4"/>
        <v>0</v>
      </c>
      <c r="M119" s="27">
        <f t="shared" si="4"/>
        <v>0</v>
      </c>
      <c r="N119" s="47"/>
      <c r="O119" s="40"/>
    </row>
    <row r="120" spans="1:20" s="6" customFormat="1" ht="27" customHeight="1" x14ac:dyDescent="0.2">
      <c r="A120" s="40"/>
      <c r="B120" s="19" t="s">
        <v>10</v>
      </c>
      <c r="C120" s="26" t="s">
        <v>16</v>
      </c>
      <c r="D120" s="26" t="s">
        <v>93</v>
      </c>
      <c r="E120" s="26" t="s">
        <v>94</v>
      </c>
      <c r="F120" s="26" t="s">
        <v>53</v>
      </c>
      <c r="G120" s="27">
        <f>G73</f>
        <v>119856.34000000001</v>
      </c>
      <c r="H120" s="27">
        <f t="shared" ref="H120:M120" si="5">H73</f>
        <v>119856.34000000001</v>
      </c>
      <c r="I120" s="27">
        <f t="shared" si="5"/>
        <v>119856.34000000001</v>
      </c>
      <c r="J120" s="27">
        <f t="shared" si="5"/>
        <v>0</v>
      </c>
      <c r="K120" s="27">
        <f t="shared" si="5"/>
        <v>0</v>
      </c>
      <c r="L120" s="27">
        <f t="shared" si="5"/>
        <v>0</v>
      </c>
      <c r="M120" s="27">
        <f t="shared" si="5"/>
        <v>0</v>
      </c>
      <c r="N120" s="47"/>
      <c r="O120" s="40"/>
    </row>
    <row r="121" spans="1:20" s="6" customFormat="1" ht="28.5" customHeight="1" x14ac:dyDescent="0.2">
      <c r="A121" s="40"/>
      <c r="B121" s="19" t="s">
        <v>10</v>
      </c>
      <c r="C121" s="26" t="s">
        <v>16</v>
      </c>
      <c r="D121" s="26" t="s">
        <v>93</v>
      </c>
      <c r="E121" s="26" t="s">
        <v>94</v>
      </c>
      <c r="F121" s="26" t="s">
        <v>93</v>
      </c>
      <c r="G121" s="27">
        <f>G9+G14+G19+G24+G38+G43+G48+G53+G59+G64+G78+G86+G96+G108+G113</f>
        <v>17489485.59</v>
      </c>
      <c r="H121" s="27">
        <f t="shared" ref="H121:M121" si="6">H9+H14+H19+H24+H38+H43+H48+H53+H59+H64+H78+H86+H96+H108+H113</f>
        <v>17489485.59</v>
      </c>
      <c r="I121" s="27">
        <f t="shared" si="6"/>
        <v>17489485.59</v>
      </c>
      <c r="J121" s="27">
        <f t="shared" si="6"/>
        <v>18968211.809999999</v>
      </c>
      <c r="K121" s="27">
        <f t="shared" si="6"/>
        <v>18968211.809999999</v>
      </c>
      <c r="L121" s="27">
        <f t="shared" si="6"/>
        <v>18968211.809999999</v>
      </c>
      <c r="M121" s="27">
        <f t="shared" si="6"/>
        <v>18968211.809999999</v>
      </c>
      <c r="N121" s="47"/>
      <c r="O121" s="40"/>
      <c r="P121" s="23"/>
    </row>
    <row r="122" spans="1:20" s="6" customFormat="1" ht="28.5" customHeight="1" x14ac:dyDescent="0.2">
      <c r="A122" s="40"/>
      <c r="B122" s="19" t="s">
        <v>10</v>
      </c>
      <c r="C122" s="26" t="s">
        <v>21</v>
      </c>
      <c r="D122" s="26" t="s">
        <v>93</v>
      </c>
      <c r="E122" s="26" t="s">
        <v>94</v>
      </c>
      <c r="F122" s="26" t="s">
        <v>93</v>
      </c>
      <c r="G122" s="27">
        <f>G87</f>
        <v>2300</v>
      </c>
      <c r="H122" s="27">
        <f t="shared" ref="H122:M122" si="7">H87</f>
        <v>2300</v>
      </c>
      <c r="I122" s="27">
        <f t="shared" si="7"/>
        <v>2300</v>
      </c>
      <c r="J122" s="27">
        <f t="shared" si="7"/>
        <v>2300</v>
      </c>
      <c r="K122" s="27">
        <f t="shared" si="7"/>
        <v>2300</v>
      </c>
      <c r="L122" s="27">
        <f t="shared" si="7"/>
        <v>2300</v>
      </c>
      <c r="M122" s="27">
        <f t="shared" si="7"/>
        <v>2300</v>
      </c>
      <c r="N122" s="47"/>
      <c r="O122" s="40"/>
      <c r="T122" s="9"/>
    </row>
    <row r="123" spans="1:20" s="6" customFormat="1" ht="28.5" customHeight="1" x14ac:dyDescent="0.2">
      <c r="A123" s="40"/>
      <c r="B123" s="19" t="s">
        <v>10</v>
      </c>
      <c r="C123" s="26" t="s">
        <v>22</v>
      </c>
      <c r="D123" s="26" t="s">
        <v>93</v>
      </c>
      <c r="E123" s="26" t="s">
        <v>94</v>
      </c>
      <c r="F123" s="26" t="s">
        <v>93</v>
      </c>
      <c r="G123" s="27">
        <f>G88+G98</f>
        <v>3187.1</v>
      </c>
      <c r="H123" s="27">
        <f t="shared" ref="H123:M123" si="8">H88+H98</f>
        <v>3187.1</v>
      </c>
      <c r="I123" s="27">
        <f t="shared" si="8"/>
        <v>3187.1</v>
      </c>
      <c r="J123" s="27">
        <f t="shared" si="8"/>
        <v>3187.1</v>
      </c>
      <c r="K123" s="27">
        <f t="shared" si="8"/>
        <v>3187.1</v>
      </c>
      <c r="L123" s="27">
        <f t="shared" si="8"/>
        <v>3187.1</v>
      </c>
      <c r="M123" s="27">
        <f t="shared" si="8"/>
        <v>3187.1</v>
      </c>
      <c r="N123" s="47"/>
      <c r="O123" s="40"/>
    </row>
    <row r="124" spans="1:20" s="6" customFormat="1" ht="28.5" customHeight="1" x14ac:dyDescent="0.2">
      <c r="A124" s="40"/>
      <c r="B124" s="19" t="s">
        <v>10</v>
      </c>
      <c r="C124" s="26" t="s">
        <v>19</v>
      </c>
      <c r="D124" s="26" t="s">
        <v>93</v>
      </c>
      <c r="E124" s="26" t="s">
        <v>94</v>
      </c>
      <c r="F124" s="26" t="s">
        <v>93</v>
      </c>
      <c r="G124" s="27">
        <f>G89+G97</f>
        <v>5253.3</v>
      </c>
      <c r="H124" s="27">
        <f t="shared" ref="H124:M124" si="9">H89+H97</f>
        <v>5253.3</v>
      </c>
      <c r="I124" s="27">
        <f t="shared" si="9"/>
        <v>5253.3</v>
      </c>
      <c r="J124" s="27">
        <f t="shared" si="9"/>
        <v>5253.3</v>
      </c>
      <c r="K124" s="27">
        <f t="shared" si="9"/>
        <v>5253.3</v>
      </c>
      <c r="L124" s="27">
        <f t="shared" si="9"/>
        <v>5253.3</v>
      </c>
      <c r="M124" s="27">
        <f t="shared" si="9"/>
        <v>5253.3</v>
      </c>
      <c r="N124" s="47"/>
      <c r="O124" s="40"/>
    </row>
    <row r="125" spans="1:20" s="6" customFormat="1" ht="28.5" customHeight="1" x14ac:dyDescent="0.2">
      <c r="A125" s="40"/>
      <c r="B125" s="19" t="s">
        <v>10</v>
      </c>
      <c r="C125" s="26" t="s">
        <v>77</v>
      </c>
      <c r="D125" s="26" t="s">
        <v>93</v>
      </c>
      <c r="E125" s="26" t="s">
        <v>94</v>
      </c>
      <c r="F125" s="26" t="s">
        <v>93</v>
      </c>
      <c r="G125" s="27">
        <f>G90</f>
        <v>1664.5</v>
      </c>
      <c r="H125" s="27">
        <f t="shared" ref="H125:M125" si="10">H90</f>
        <v>1664.5</v>
      </c>
      <c r="I125" s="27">
        <f t="shared" si="10"/>
        <v>1664.5</v>
      </c>
      <c r="J125" s="27">
        <f t="shared" si="10"/>
        <v>1664.5</v>
      </c>
      <c r="K125" s="27">
        <f t="shared" si="10"/>
        <v>1664.5</v>
      </c>
      <c r="L125" s="27">
        <f t="shared" si="10"/>
        <v>1664.5</v>
      </c>
      <c r="M125" s="27">
        <f t="shared" si="10"/>
        <v>1664.5</v>
      </c>
      <c r="N125" s="47"/>
      <c r="O125" s="40"/>
    </row>
    <row r="126" spans="1:20" s="6" customFormat="1" ht="28.5" customHeight="1" x14ac:dyDescent="0.2">
      <c r="A126" s="40"/>
      <c r="B126" s="18" t="s">
        <v>25</v>
      </c>
      <c r="C126" s="7"/>
      <c r="D126" s="7"/>
      <c r="E126" s="7"/>
      <c r="F126" s="7"/>
      <c r="G126" s="8">
        <f>SUM(G127:G132)</f>
        <v>11081336.6</v>
      </c>
      <c r="H126" s="8">
        <f t="shared" ref="H126:M126" si="11">SUM(H127:H132)</f>
        <v>11075435.1</v>
      </c>
      <c r="I126" s="8">
        <f t="shared" si="11"/>
        <v>11075435.1</v>
      </c>
      <c r="J126" s="8">
        <f t="shared" si="11"/>
        <v>11075435.1</v>
      </c>
      <c r="K126" s="8">
        <f t="shared" si="11"/>
        <v>11075435.1</v>
      </c>
      <c r="L126" s="8">
        <f t="shared" si="11"/>
        <v>11075435.1</v>
      </c>
      <c r="M126" s="8">
        <f t="shared" si="11"/>
        <v>11075435.1</v>
      </c>
      <c r="N126" s="47"/>
      <c r="O126" s="40"/>
    </row>
    <row r="127" spans="1:20" s="6" customFormat="1" ht="28.5" customHeight="1" x14ac:dyDescent="0.2">
      <c r="A127" s="40"/>
      <c r="B127" s="19" t="s">
        <v>11</v>
      </c>
      <c r="C127" s="26" t="s">
        <v>16</v>
      </c>
      <c r="D127" s="26" t="s">
        <v>93</v>
      </c>
      <c r="E127" s="26" t="s">
        <v>94</v>
      </c>
      <c r="F127" s="26" t="s">
        <v>54</v>
      </c>
      <c r="G127" s="27">
        <f t="shared" ref="G127:M127" si="12">G34</f>
        <v>5411770.6999999993</v>
      </c>
      <c r="H127" s="27">
        <f t="shared" si="12"/>
        <v>5411770.6999999993</v>
      </c>
      <c r="I127" s="27">
        <f t="shared" si="12"/>
        <v>5411770.6999999993</v>
      </c>
      <c r="J127" s="27">
        <f t="shared" si="12"/>
        <v>0</v>
      </c>
      <c r="K127" s="27">
        <f t="shared" si="12"/>
        <v>0</v>
      </c>
      <c r="L127" s="27">
        <f t="shared" si="12"/>
        <v>0</v>
      </c>
      <c r="M127" s="27">
        <f t="shared" si="12"/>
        <v>0</v>
      </c>
      <c r="N127" s="47"/>
      <c r="O127" s="40"/>
    </row>
    <row r="128" spans="1:20" s="6" customFormat="1" ht="28.5" customHeight="1" x14ac:dyDescent="0.2">
      <c r="A128" s="40"/>
      <c r="B128" s="19" t="s">
        <v>11</v>
      </c>
      <c r="C128" s="26" t="s">
        <v>16</v>
      </c>
      <c r="D128" s="26" t="s">
        <v>93</v>
      </c>
      <c r="E128" s="26" t="s">
        <v>94</v>
      </c>
      <c r="F128" s="26" t="s">
        <v>53</v>
      </c>
      <c r="G128" s="27">
        <f>G74</f>
        <v>545820</v>
      </c>
      <c r="H128" s="27">
        <f t="shared" ref="H128:M128" si="13">H74</f>
        <v>545820</v>
      </c>
      <c r="I128" s="27">
        <f t="shared" si="13"/>
        <v>545820</v>
      </c>
      <c r="J128" s="27">
        <f t="shared" si="13"/>
        <v>0</v>
      </c>
      <c r="K128" s="27">
        <f t="shared" si="13"/>
        <v>0</v>
      </c>
      <c r="L128" s="27">
        <f t="shared" si="13"/>
        <v>0</v>
      </c>
      <c r="M128" s="27">
        <f t="shared" si="13"/>
        <v>0</v>
      </c>
      <c r="N128" s="47"/>
      <c r="O128" s="40"/>
    </row>
    <row r="129" spans="1:15" s="6" customFormat="1" ht="28.5" customHeight="1" x14ac:dyDescent="0.2">
      <c r="A129" s="40"/>
      <c r="B129" s="19" t="s">
        <v>11</v>
      </c>
      <c r="C129" s="26" t="s">
        <v>16</v>
      </c>
      <c r="D129" s="26" t="s">
        <v>93</v>
      </c>
      <c r="E129" s="26" t="s">
        <v>94</v>
      </c>
      <c r="F129" s="26" t="s">
        <v>93</v>
      </c>
      <c r="G129" s="27">
        <f>G44+G49+G54+G79+G39+G99+G109</f>
        <v>5109975.9000000004</v>
      </c>
      <c r="H129" s="27">
        <f t="shared" ref="H129:M129" si="14">H44+H49+H54+H79+H39+H99+H109</f>
        <v>5109975.9000000004</v>
      </c>
      <c r="I129" s="27">
        <f t="shared" si="14"/>
        <v>5109975.9000000004</v>
      </c>
      <c r="J129" s="27">
        <f t="shared" si="14"/>
        <v>11067566.6</v>
      </c>
      <c r="K129" s="27">
        <f t="shared" si="14"/>
        <v>11067566.6</v>
      </c>
      <c r="L129" s="27">
        <f t="shared" si="14"/>
        <v>11067566.6</v>
      </c>
      <c r="M129" s="27">
        <f t="shared" si="14"/>
        <v>11067566.6</v>
      </c>
      <c r="N129" s="47"/>
      <c r="O129" s="40"/>
    </row>
    <row r="130" spans="1:15" s="6" customFormat="1" ht="28.5" customHeight="1" x14ac:dyDescent="0.2">
      <c r="A130" s="40"/>
      <c r="B130" s="19" t="s">
        <v>11</v>
      </c>
      <c r="C130" s="26" t="s">
        <v>22</v>
      </c>
      <c r="D130" s="26" t="s">
        <v>93</v>
      </c>
      <c r="E130" s="26" t="s">
        <v>94</v>
      </c>
      <c r="F130" s="26" t="s">
        <v>93</v>
      </c>
      <c r="G130" s="27">
        <f>G100</f>
        <v>4917.8</v>
      </c>
      <c r="H130" s="27">
        <f t="shared" ref="H130:M130" si="15">H100</f>
        <v>4917.8</v>
      </c>
      <c r="I130" s="27">
        <f t="shared" si="15"/>
        <v>4917.8</v>
      </c>
      <c r="J130" s="27">
        <f t="shared" si="15"/>
        <v>4917.8</v>
      </c>
      <c r="K130" s="27">
        <f t="shared" si="15"/>
        <v>4917.8</v>
      </c>
      <c r="L130" s="27">
        <f t="shared" si="15"/>
        <v>4917.8</v>
      </c>
      <c r="M130" s="27">
        <f t="shared" si="15"/>
        <v>4917.8</v>
      </c>
      <c r="N130" s="47"/>
      <c r="O130" s="40"/>
    </row>
    <row r="131" spans="1:15" s="6" customFormat="1" ht="28.5" customHeight="1" x14ac:dyDescent="0.2">
      <c r="A131" s="40"/>
      <c r="B131" s="19" t="s">
        <v>11</v>
      </c>
      <c r="C131" s="26" t="s">
        <v>77</v>
      </c>
      <c r="D131" s="26" t="s">
        <v>93</v>
      </c>
      <c r="E131" s="26" t="s">
        <v>94</v>
      </c>
      <c r="F131" s="26" t="s">
        <v>93</v>
      </c>
      <c r="G131" s="27">
        <f>G91</f>
        <v>5901.5</v>
      </c>
      <c r="H131" s="27">
        <f t="shared" ref="H131:M131" si="16">H91</f>
        <v>0</v>
      </c>
      <c r="I131" s="27">
        <f t="shared" si="16"/>
        <v>0</v>
      </c>
      <c r="J131" s="27">
        <f t="shared" si="16"/>
        <v>0</v>
      </c>
      <c r="K131" s="27">
        <f t="shared" si="16"/>
        <v>0</v>
      </c>
      <c r="L131" s="27">
        <f t="shared" si="16"/>
        <v>0</v>
      </c>
      <c r="M131" s="27">
        <f t="shared" si="16"/>
        <v>0</v>
      </c>
      <c r="N131" s="47"/>
      <c r="O131" s="40"/>
    </row>
    <row r="132" spans="1:15" s="6" customFormat="1" ht="28.5" customHeight="1" x14ac:dyDescent="0.2">
      <c r="A132" s="40"/>
      <c r="B132" s="19" t="s">
        <v>11</v>
      </c>
      <c r="C132" s="26" t="s">
        <v>19</v>
      </c>
      <c r="D132" s="26" t="s">
        <v>93</v>
      </c>
      <c r="E132" s="26" t="s">
        <v>94</v>
      </c>
      <c r="F132" s="26" t="s">
        <v>93</v>
      </c>
      <c r="G132" s="27">
        <f>G101</f>
        <v>2950.7</v>
      </c>
      <c r="H132" s="27">
        <f t="shared" ref="H132:M132" si="17">H101</f>
        <v>2950.7</v>
      </c>
      <c r="I132" s="27">
        <f t="shared" si="17"/>
        <v>2950.7</v>
      </c>
      <c r="J132" s="27">
        <f t="shared" si="17"/>
        <v>2950.7</v>
      </c>
      <c r="K132" s="27">
        <f t="shared" si="17"/>
        <v>2950.7</v>
      </c>
      <c r="L132" s="27">
        <f t="shared" si="17"/>
        <v>2950.7</v>
      </c>
      <c r="M132" s="27">
        <f t="shared" si="17"/>
        <v>2950.7</v>
      </c>
      <c r="N132" s="47"/>
      <c r="O132" s="40"/>
    </row>
    <row r="133" spans="1:15" s="6" customFormat="1" ht="28.5" customHeight="1" x14ac:dyDescent="0.2">
      <c r="A133" s="40"/>
      <c r="B133" s="18" t="s">
        <v>12</v>
      </c>
      <c r="C133" s="7" t="s">
        <v>8</v>
      </c>
      <c r="D133" s="7" t="s">
        <v>8</v>
      </c>
      <c r="E133" s="7" t="s">
        <v>8</v>
      </c>
      <c r="F133" s="7" t="s">
        <v>8</v>
      </c>
      <c r="G133" s="8">
        <v>11540</v>
      </c>
      <c r="H133" s="8">
        <v>11540</v>
      </c>
      <c r="I133" s="8">
        <v>11540</v>
      </c>
      <c r="J133" s="8">
        <v>11540</v>
      </c>
      <c r="K133" s="8">
        <v>11540</v>
      </c>
      <c r="L133" s="8">
        <v>11540</v>
      </c>
      <c r="M133" s="8">
        <v>11540</v>
      </c>
      <c r="N133" s="47"/>
      <c r="O133" s="40"/>
    </row>
    <row r="134" spans="1:15" s="6" customFormat="1" ht="28.5" customHeight="1" x14ac:dyDescent="0.2">
      <c r="A134" s="40"/>
      <c r="B134" s="18" t="s">
        <v>13</v>
      </c>
      <c r="C134" s="7" t="s">
        <v>8</v>
      </c>
      <c r="D134" s="7" t="s">
        <v>8</v>
      </c>
      <c r="E134" s="7" t="s">
        <v>8</v>
      </c>
      <c r="F134" s="7" t="s">
        <v>8</v>
      </c>
      <c r="G134" s="8">
        <f>G22</f>
        <v>809540.76000000013</v>
      </c>
      <c r="H134" s="8">
        <f t="shared" ref="H134:M134" si="18">H22</f>
        <v>809540.76000000013</v>
      </c>
      <c r="I134" s="8">
        <f t="shared" si="18"/>
        <v>809540.76000000013</v>
      </c>
      <c r="J134" s="8">
        <f t="shared" si="18"/>
        <v>809540.76000000013</v>
      </c>
      <c r="K134" s="8">
        <f t="shared" si="18"/>
        <v>809540.76000000013</v>
      </c>
      <c r="L134" s="8">
        <f t="shared" si="18"/>
        <v>809540.76000000013</v>
      </c>
      <c r="M134" s="8">
        <f t="shared" si="18"/>
        <v>809540.76000000013</v>
      </c>
      <c r="N134" s="47"/>
      <c r="O134" s="40"/>
    </row>
    <row r="135" spans="1:15" ht="28.5" customHeight="1" x14ac:dyDescent="0.25">
      <c r="A135" s="40"/>
      <c r="B135" s="18" t="s">
        <v>65</v>
      </c>
      <c r="C135" s="18"/>
      <c r="D135" s="18"/>
      <c r="E135" s="18"/>
      <c r="F135" s="18"/>
      <c r="G135" s="22">
        <f>G28</f>
        <v>87773.1</v>
      </c>
      <c r="H135" s="22">
        <f t="shared" ref="H135:M135" si="19">H28</f>
        <v>87773.1</v>
      </c>
      <c r="I135" s="22">
        <f t="shared" si="19"/>
        <v>87773.1</v>
      </c>
      <c r="J135" s="22">
        <f t="shared" si="19"/>
        <v>87773.1</v>
      </c>
      <c r="K135" s="22">
        <f t="shared" si="19"/>
        <v>87773.1</v>
      </c>
      <c r="L135" s="22">
        <f t="shared" si="19"/>
        <v>87773.1</v>
      </c>
      <c r="M135" s="22">
        <f t="shared" si="19"/>
        <v>87773.1</v>
      </c>
      <c r="N135" s="47"/>
      <c r="O135" s="40"/>
    </row>
    <row r="137" spans="1:15" ht="28.5" customHeight="1" x14ac:dyDescent="0.25">
      <c r="A137" s="28" t="s">
        <v>84</v>
      </c>
      <c r="G137" s="12"/>
      <c r="H137" s="12"/>
      <c r="I137" s="12"/>
      <c r="J137" s="12"/>
      <c r="K137" s="12"/>
      <c r="L137" s="12"/>
      <c r="M137" s="12"/>
    </row>
    <row r="138" spans="1:15" ht="28.5" customHeight="1" x14ac:dyDescent="0.25">
      <c r="A138" s="28" t="s">
        <v>85</v>
      </c>
    </row>
    <row r="139" spans="1:15" ht="28.5" customHeight="1" x14ac:dyDescent="0.25">
      <c r="A139" s="28" t="s">
        <v>86</v>
      </c>
    </row>
    <row r="140" spans="1:15" ht="28.5" customHeight="1" x14ac:dyDescent="0.25">
      <c r="A140" s="28" t="s">
        <v>87</v>
      </c>
    </row>
    <row r="141" spans="1:15" ht="28.5" customHeight="1" x14ac:dyDescent="0.25">
      <c r="A141" s="28" t="s">
        <v>88</v>
      </c>
    </row>
    <row r="142" spans="1:15" ht="28.5" customHeight="1" x14ac:dyDescent="0.25">
      <c r="A142" s="28" t="s">
        <v>89</v>
      </c>
    </row>
    <row r="143" spans="1:15" ht="28.5" customHeight="1" x14ac:dyDescent="0.25">
      <c r="A143" s="28" t="s">
        <v>90</v>
      </c>
    </row>
    <row r="144" spans="1:15" ht="28.5" customHeight="1" x14ac:dyDescent="0.25">
      <c r="A144" s="28" t="s">
        <v>91</v>
      </c>
    </row>
  </sheetData>
  <autoFilter ref="A6:O134"/>
  <mergeCells count="79">
    <mergeCell ref="A118:A135"/>
    <mergeCell ref="N118:N135"/>
    <mergeCell ref="O118:O135"/>
    <mergeCell ref="N96:N104"/>
    <mergeCell ref="O96:O104"/>
    <mergeCell ref="A108:A112"/>
    <mergeCell ref="A113:A117"/>
    <mergeCell ref="N113:N117"/>
    <mergeCell ref="O113:O117"/>
    <mergeCell ref="A105:O105"/>
    <mergeCell ref="A106:O106"/>
    <mergeCell ref="A107:O107"/>
    <mergeCell ref="N108:N112"/>
    <mergeCell ref="O108:O112"/>
    <mergeCell ref="A96:A104"/>
    <mergeCell ref="A3:O3"/>
    <mergeCell ref="A86:A94"/>
    <mergeCell ref="A83:O83"/>
    <mergeCell ref="A84:O84"/>
    <mergeCell ref="A85:O85"/>
    <mergeCell ref="O59:O63"/>
    <mergeCell ref="A64:A68"/>
    <mergeCell ref="N64:N68"/>
    <mergeCell ref="O64:O68"/>
    <mergeCell ref="A38:A42"/>
    <mergeCell ref="N38:N42"/>
    <mergeCell ref="O38:O42"/>
    <mergeCell ref="A8:O8"/>
    <mergeCell ref="A53:A57"/>
    <mergeCell ref="N53:N57"/>
    <mergeCell ref="O53:O57"/>
    <mergeCell ref="A95:O95"/>
    <mergeCell ref="N86:N94"/>
    <mergeCell ref="O86:O94"/>
    <mergeCell ref="A70:O70"/>
    <mergeCell ref="A71:O71"/>
    <mergeCell ref="A72:O72"/>
    <mergeCell ref="O73:O77"/>
    <mergeCell ref="A78:A82"/>
    <mergeCell ref="N78:N82"/>
    <mergeCell ref="O78:O82"/>
    <mergeCell ref="A73:A77"/>
    <mergeCell ref="N73:N77"/>
    <mergeCell ref="A4:A6"/>
    <mergeCell ref="B4:M4"/>
    <mergeCell ref="A33:A37"/>
    <mergeCell ref="N33:N37"/>
    <mergeCell ref="O33:O37"/>
    <mergeCell ref="B5:B6"/>
    <mergeCell ref="N5:N6"/>
    <mergeCell ref="O5:O6"/>
    <mergeCell ref="C5:F5"/>
    <mergeCell ref="G5:M5"/>
    <mergeCell ref="A29:O29"/>
    <mergeCell ref="A30:O30"/>
    <mergeCell ref="A31:O31"/>
    <mergeCell ref="A32:O32"/>
    <mergeCell ref="A9:A13"/>
    <mergeCell ref="N9:N13"/>
    <mergeCell ref="O9:O13"/>
    <mergeCell ref="A14:A18"/>
    <mergeCell ref="N14:N18"/>
    <mergeCell ref="O14:O18"/>
    <mergeCell ref="A19:A23"/>
    <mergeCell ref="N19:N23"/>
    <mergeCell ref="O19:O23"/>
    <mergeCell ref="A24:A28"/>
    <mergeCell ref="N24:N28"/>
    <mergeCell ref="O24:O28"/>
    <mergeCell ref="A58:O58"/>
    <mergeCell ref="A69:O69"/>
    <mergeCell ref="A59:A63"/>
    <mergeCell ref="N59:N63"/>
    <mergeCell ref="A43:A47"/>
    <mergeCell ref="N43:N47"/>
    <mergeCell ref="O43:O47"/>
    <mergeCell ref="A48:A52"/>
    <mergeCell ref="N48:N52"/>
    <mergeCell ref="O48:O52"/>
  </mergeCells>
  <pageMargins left="0.51181102362204722" right="0.31496062992125984" top="0.74803149606299213" bottom="0.74803149606299213" header="0.31496062992125984" footer="0.31496062992125984"/>
  <pageSetup paperSize="9" scale="47" fitToHeight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2020-07-16T03:37:17Z</dcterms:modified>
</cp:coreProperties>
</file>