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ои документы\2020\1.РЕГ.ПРОГРАММА\Изменения в заявку 2021 под ДОП\Программа\"/>
    </mc:Choice>
  </mc:AlternateContent>
  <bookViews>
    <workbookView xWindow="0" yWindow="0" windowWidth="28800" windowHeight="12435"/>
  </bookViews>
  <sheets>
    <sheet name="План-график реализации программ" sheetId="1" r:id="rId1"/>
  </sheets>
  <definedNames>
    <definedName name="_xlnm.Print_Titles" localSheetId="0">'План-график реализации программ'!$5:$6</definedName>
    <definedName name="_xlnm.Print_Area" localSheetId="0">'План-график реализации программ'!$A$1:$O$45</definedName>
  </definedNames>
  <calcPr calcId="162913" forceFullCalc="1"/>
</workbook>
</file>

<file path=xl/calcChain.xml><?xml version="1.0" encoding="utf-8"?>
<calcChain xmlns="http://schemas.openxmlformats.org/spreadsheetml/2006/main">
  <c r="F39" i="1" l="1"/>
  <c r="E39" i="1"/>
  <c r="D39" i="1"/>
  <c r="C39" i="1"/>
  <c r="F37" i="1"/>
  <c r="E37" i="1"/>
  <c r="D37" i="1"/>
  <c r="C37" i="1"/>
  <c r="F35" i="1"/>
  <c r="E35" i="1"/>
  <c r="D35" i="1"/>
  <c r="C35" i="1"/>
  <c r="F33" i="1"/>
  <c r="E33" i="1"/>
  <c r="D33" i="1"/>
  <c r="C33" i="1"/>
  <c r="F31" i="1"/>
  <c r="E31" i="1"/>
  <c r="D31" i="1"/>
  <c r="C31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E28" i="1"/>
  <c r="F25" i="1"/>
  <c r="E25" i="1"/>
  <c r="D25" i="1"/>
  <c r="C25" i="1"/>
  <c r="F23" i="1"/>
  <c r="E23" i="1"/>
  <c r="D23" i="1"/>
  <c r="C23" i="1"/>
  <c r="F21" i="1"/>
  <c r="E21" i="1"/>
  <c r="D21" i="1"/>
  <c r="C21" i="1"/>
  <c r="F19" i="1"/>
  <c r="E19" i="1"/>
  <c r="D19" i="1"/>
  <c r="C19" i="1"/>
  <c r="F17" i="1"/>
  <c r="E17" i="1"/>
  <c r="D17" i="1"/>
  <c r="C17" i="1"/>
  <c r="F15" i="1"/>
  <c r="E15" i="1"/>
  <c r="D15" i="1"/>
  <c r="C15" i="1"/>
  <c r="F13" i="1"/>
  <c r="E13" i="1"/>
  <c r="D13" i="1"/>
  <c r="C13" i="1"/>
  <c r="F11" i="1"/>
  <c r="E11" i="1"/>
  <c r="D11" i="1"/>
  <c r="C11" i="1"/>
  <c r="F9" i="1"/>
  <c r="F8" i="1" s="1"/>
  <c r="E9" i="1"/>
  <c r="E8" i="1" s="1"/>
  <c r="D9" i="1"/>
  <c r="D8" i="1" s="1"/>
  <c r="C9" i="1"/>
  <c r="C8" i="1" s="1"/>
  <c r="O8" i="1"/>
  <c r="N8" i="1"/>
  <c r="M8" i="1"/>
  <c r="L8" i="1"/>
  <c r="K8" i="1"/>
  <c r="J8" i="1"/>
  <c r="I8" i="1"/>
  <c r="H8" i="1"/>
  <c r="G8" i="1"/>
  <c r="F28" i="1" l="1"/>
  <c r="D28" i="1"/>
  <c r="C28" i="1"/>
</calcChain>
</file>

<file path=xl/sharedStrings.xml><?xml version="1.0" encoding="utf-8"?>
<sst xmlns="http://schemas.openxmlformats.org/spreadsheetml/2006/main" count="203" uniqueCount="52">
  <si>
    <t xml:space="preserve">План-график реализации программы переселения </t>
  </si>
  <si>
    <t>№ п/п</t>
  </si>
  <si>
    <t>Наименование муниципального образования/ 
способ переселения</t>
  </si>
  <si>
    <t>Расселяемая  площадь жилых помещений 
(кв. м)</t>
  </si>
  <si>
    <t xml:space="preserve">Количество помещений 
(ед.) </t>
  </si>
  <si>
    <t>Количество граждан 
(чел.)</t>
  </si>
  <si>
    <t>Предоставляемая площадь                      (кв. м)</t>
  </si>
  <si>
    <t>Образованы земельные участки 
под строительство</t>
  </si>
  <si>
    <t>Оформлены права застройщика 
на земельные участки</t>
  </si>
  <si>
    <t>Подготовлена проектная документация</t>
  </si>
  <si>
    <t>Объявлен конкурс на
строительство
 (приобретение) жилых
 помещений</t>
  </si>
  <si>
    <t>Заключен контракт на строительство, договор на приобретение 
жилых помещений</t>
  </si>
  <si>
    <t>Получено разрешение на строительство</t>
  </si>
  <si>
    <t>Дом введен в эксплуатацию</t>
  </si>
  <si>
    <t>Зарегистрировано право собственности муниципального образования 
на жилые помещения</t>
  </si>
  <si>
    <t xml:space="preserve">Завершено переселение </t>
  </si>
  <si>
    <t> 1</t>
  </si>
  <si>
    <t> 2</t>
  </si>
  <si>
    <t> 3</t>
  </si>
  <si>
    <t> 4</t>
  </si>
  <si>
    <t> 5</t>
  </si>
  <si>
    <t> 6</t>
  </si>
  <si>
    <t> 7</t>
  </si>
  <si>
    <t> 8</t>
  </si>
  <si>
    <t> 9</t>
  </si>
  <si>
    <t>10 </t>
  </si>
  <si>
    <t> 11</t>
  </si>
  <si>
    <t>12 </t>
  </si>
  <si>
    <t>13 </t>
  </si>
  <si>
    <t>14 </t>
  </si>
  <si>
    <t> 15</t>
  </si>
  <si>
    <t xml:space="preserve">Этап текущего года </t>
  </si>
  <si>
    <t>Строительство многоквартирных домов</t>
  </si>
  <si>
    <t>Приобретение квартир у застройщика в построенных многоквартирных домах</t>
  </si>
  <si>
    <t>X</t>
  </si>
  <si>
    <t>Приобретение квартир у лиц, не являющихся застройщиком</t>
  </si>
  <si>
    <t>Этап последующего года</t>
  </si>
  <si>
    <t>«ПРИЛОЖЕНИЕ № 6
 к Региональной адресной программе 
Новосибирской области по переселению
граждан из аварийного жилищного фонда
 на 2019-2025 годы</t>
  </si>
  <si>
    <t xml:space="preserve">ПРИЛОЖЕНИЕ № 5
к постановлению Правительства 
Новосибирской области 
от _______________ № _________
</t>
  </si>
  <si>
    <t>_________».</t>
  </si>
  <si>
    <t>Итого по Новосибирской области:</t>
  </si>
  <si>
    <t>Итого по городу Новосибирску</t>
  </si>
  <si>
    <t>Итого по Ташаринскому сельсовету Мошковского района</t>
  </si>
  <si>
    <t>Итого по городу Искитиму</t>
  </si>
  <si>
    <t>Итого по городу Оби</t>
  </si>
  <si>
    <t>Итого по городу Чулыму Чулымского района</t>
  </si>
  <si>
    <t>Итого по городу Татарску Татарского района</t>
  </si>
  <si>
    <t>Итого по городу Купино Купинского района</t>
  </si>
  <si>
    <t>Итого по городу Барабинску Барабинского района</t>
  </si>
  <si>
    <t>Итого по Березовскому сельсовету Новосибирского района</t>
  </si>
  <si>
    <t>Итого по Барышевскому сельсовету Новосибисркого района</t>
  </si>
  <si>
    <t>Итого по городу Куйбышеву Куйбышевского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</si>
</sst>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</font>
    <font>
      <sz val="11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1"/>
      <color rgb="FF000000"/>
      <name val="Times New Roman"/>
    </font>
    <font>
      <sz val="24"/>
      <color theme="1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2" borderId="0" xfId="0" applyFill="1"/>
    <xf numFmtId="0" fontId="1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view="pageBreakPreview" zoomScale="60" zoomScaleNormal="100" workbookViewId="0">
      <selection activeCell="D39" sqref="D39"/>
    </sheetView>
  </sheetViews>
  <sheetFormatPr defaultColWidth="9" defaultRowHeight="15" x14ac:dyDescent="0.25"/>
  <cols>
    <col min="1" max="1" width="5.42578125" customWidth="1"/>
    <col min="2" max="2" width="28" customWidth="1"/>
    <col min="3" max="15" width="16.7109375" customWidth="1"/>
  </cols>
  <sheetData>
    <row r="1" spans="1:16" ht="161.25" customHeight="1" x14ac:dyDescent="0.25">
      <c r="J1" s="20" t="s">
        <v>38</v>
      </c>
      <c r="K1" s="20"/>
      <c r="L1" s="20"/>
      <c r="M1" s="20"/>
      <c r="N1" s="20"/>
      <c r="O1" s="20"/>
    </row>
    <row r="2" spans="1:16" ht="166.5" customHeight="1" x14ac:dyDescent="0.25">
      <c r="J2" s="20" t="s">
        <v>37</v>
      </c>
      <c r="K2" s="20"/>
      <c r="L2" s="20"/>
      <c r="M2" s="20"/>
      <c r="N2" s="20"/>
      <c r="O2" s="20"/>
    </row>
    <row r="3" spans="1:16" ht="29.25" customHeight="1" x14ac:dyDescent="0.4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5" spans="1:16" ht="177" customHeight="1" x14ac:dyDescent="0.25">
      <c r="A5" s="1" t="s">
        <v>1</v>
      </c>
      <c r="B5" s="24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5" t="s">
        <v>12</v>
      </c>
      <c r="M5" s="25" t="s">
        <v>13</v>
      </c>
      <c r="N5" s="25" t="s">
        <v>14</v>
      </c>
      <c r="O5" s="25" t="s">
        <v>15</v>
      </c>
      <c r="P5" s="8"/>
    </row>
    <row r="6" spans="1:16" ht="18.75" customHeight="1" x14ac:dyDescent="0.25">
      <c r="A6" s="2" t="s">
        <v>16</v>
      </c>
      <c r="B6" s="2" t="s">
        <v>17</v>
      </c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2" t="s">
        <v>24</v>
      </c>
      <c r="J6" s="2" t="s">
        <v>25</v>
      </c>
      <c r="K6" s="2" t="s">
        <v>26</v>
      </c>
      <c r="L6" s="2" t="s">
        <v>27</v>
      </c>
      <c r="M6" s="2" t="s">
        <v>28</v>
      </c>
      <c r="N6" s="2" t="s">
        <v>29</v>
      </c>
      <c r="O6" s="2" t="s">
        <v>30</v>
      </c>
      <c r="P6" s="8"/>
    </row>
    <row r="7" spans="1:16" ht="18.75" customHeight="1" x14ac:dyDescent="0.3">
      <c r="A7" s="16" t="s">
        <v>31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8"/>
    </row>
    <row r="8" spans="1:16" ht="71.25" customHeight="1" x14ac:dyDescent="0.3">
      <c r="A8" s="3"/>
      <c r="B8" s="4" t="s">
        <v>40</v>
      </c>
      <c r="C8" s="12">
        <f>SUM(C9,C11,C13,C15,C17,C19,C21,C23,C25)</f>
        <v>10587.19</v>
      </c>
      <c r="D8" s="14">
        <f>SUM(D9,D11,D13,D15,D17,D19,D21,D23,D25)</f>
        <v>233</v>
      </c>
      <c r="E8" s="14">
        <f>SUM(E9,E11,E13,E15,E17,E19,E21,E23,E25)</f>
        <v>612</v>
      </c>
      <c r="F8" s="12">
        <f>SUM(F9,F11,F13,F15,F17,F19,F21,F23,F25)</f>
        <v>11142.890000000001</v>
      </c>
      <c r="G8" s="9">
        <f t="shared" ref="G8:O8" si="0">IF(MAX(G9,G11,G13,G15,G17,G19,G21,G23,G25)=0,"",MAX(G9,G11,G13,G15,G17,G19,G21,G23,G25))</f>
        <v>43617</v>
      </c>
      <c r="H8" s="9">
        <f t="shared" si="0"/>
        <v>43891</v>
      </c>
      <c r="I8" s="9">
        <f t="shared" si="0"/>
        <v>44256</v>
      </c>
      <c r="J8" s="9">
        <f t="shared" si="0"/>
        <v>44774</v>
      </c>
      <c r="K8" s="9">
        <f t="shared" si="0"/>
        <v>44682</v>
      </c>
      <c r="L8" s="9">
        <f t="shared" si="0"/>
        <v>44287</v>
      </c>
      <c r="M8" s="9">
        <f t="shared" si="0"/>
        <v>44804</v>
      </c>
      <c r="N8" s="9">
        <f t="shared" si="0"/>
        <v>44866</v>
      </c>
      <c r="O8" s="9">
        <f t="shared" si="0"/>
        <v>44926</v>
      </c>
    </row>
    <row r="9" spans="1:16" ht="37.5" x14ac:dyDescent="0.3">
      <c r="A9" s="3">
        <v>1</v>
      </c>
      <c r="B9" s="4" t="s">
        <v>41</v>
      </c>
      <c r="C9" s="12">
        <f>SUM(C10:C10)</f>
        <v>1827.3</v>
      </c>
      <c r="D9" s="14">
        <f>SUM(D10:D10)</f>
        <v>44</v>
      </c>
      <c r="E9" s="14">
        <f>SUM(E10:E10)</f>
        <v>131</v>
      </c>
      <c r="F9" s="12">
        <f>SUM(F10:F10)</f>
        <v>2383</v>
      </c>
      <c r="G9" s="9">
        <v>43617</v>
      </c>
      <c r="H9" s="9">
        <v>43891</v>
      </c>
      <c r="I9" s="9">
        <v>44256</v>
      </c>
      <c r="J9" s="9">
        <v>44774</v>
      </c>
      <c r="K9" s="9">
        <v>44317</v>
      </c>
      <c r="L9" s="9">
        <v>44287</v>
      </c>
      <c r="M9" s="9">
        <v>44804</v>
      </c>
      <c r="N9" s="9">
        <v>44866</v>
      </c>
      <c r="O9" s="9">
        <v>44926</v>
      </c>
    </row>
    <row r="10" spans="1:16" ht="56.25" x14ac:dyDescent="0.25">
      <c r="A10" s="5"/>
      <c r="B10" s="6" t="s">
        <v>32</v>
      </c>
      <c r="C10" s="13">
        <v>1827.3</v>
      </c>
      <c r="D10" s="15">
        <v>44</v>
      </c>
      <c r="E10" s="15">
        <v>131</v>
      </c>
      <c r="F10" s="13">
        <v>2383</v>
      </c>
      <c r="G10" s="11">
        <v>43617</v>
      </c>
      <c r="H10" s="11">
        <v>43891</v>
      </c>
      <c r="I10" s="11">
        <v>44256</v>
      </c>
      <c r="J10" s="11">
        <v>44774</v>
      </c>
      <c r="K10" s="11">
        <v>44317</v>
      </c>
      <c r="L10" s="11">
        <v>44287</v>
      </c>
      <c r="M10" s="11">
        <v>44804</v>
      </c>
      <c r="N10" s="11">
        <v>44866</v>
      </c>
      <c r="O10" s="11">
        <v>44926</v>
      </c>
    </row>
    <row r="11" spans="1:16" ht="93.75" x14ac:dyDescent="0.3">
      <c r="A11" s="3">
        <v>2</v>
      </c>
      <c r="B11" s="26" t="s">
        <v>42</v>
      </c>
      <c r="C11" s="12">
        <f>SUM(C12:C12)</f>
        <v>714.4</v>
      </c>
      <c r="D11" s="14">
        <f>SUM(D12:D12)</f>
        <v>12</v>
      </c>
      <c r="E11" s="14">
        <f>SUM(E12:E12)</f>
        <v>29</v>
      </c>
      <c r="F11" s="12">
        <f>SUM(F12:F12)</f>
        <v>714.4</v>
      </c>
      <c r="G11" s="10" t="s">
        <v>34</v>
      </c>
      <c r="H11" s="10" t="s">
        <v>34</v>
      </c>
      <c r="I11" s="10" t="s">
        <v>34</v>
      </c>
      <c r="J11" s="9">
        <v>44652</v>
      </c>
      <c r="K11" s="9">
        <v>44682</v>
      </c>
      <c r="L11" s="10" t="s">
        <v>34</v>
      </c>
      <c r="M11" s="10" t="s">
        <v>34</v>
      </c>
      <c r="N11" s="9">
        <v>44713</v>
      </c>
      <c r="O11" s="9">
        <v>44743</v>
      </c>
    </row>
    <row r="12" spans="1:16" ht="112.5" x14ac:dyDescent="0.25">
      <c r="A12" s="5"/>
      <c r="B12" s="6" t="s">
        <v>33</v>
      </c>
      <c r="C12" s="13">
        <v>714.4</v>
      </c>
      <c r="D12" s="15">
        <v>12</v>
      </c>
      <c r="E12" s="15">
        <v>29</v>
      </c>
      <c r="F12" s="13">
        <v>714.4</v>
      </c>
      <c r="G12" s="10" t="s">
        <v>34</v>
      </c>
      <c r="H12" s="10" t="s">
        <v>34</v>
      </c>
      <c r="I12" s="10" t="s">
        <v>34</v>
      </c>
      <c r="J12" s="11">
        <v>44652</v>
      </c>
      <c r="K12" s="11">
        <v>44682</v>
      </c>
      <c r="L12" s="10" t="s">
        <v>34</v>
      </c>
      <c r="M12" s="10" t="s">
        <v>34</v>
      </c>
      <c r="N12" s="11">
        <v>44713</v>
      </c>
      <c r="O12" s="11">
        <v>44743</v>
      </c>
    </row>
    <row r="13" spans="1:16" ht="37.5" x14ac:dyDescent="0.3">
      <c r="A13" s="3">
        <v>3</v>
      </c>
      <c r="B13" s="26" t="s">
        <v>43</v>
      </c>
      <c r="C13" s="12">
        <f>SUM(C14:C14)</f>
        <v>4214.1400000000003</v>
      </c>
      <c r="D13" s="14">
        <f>SUM(D14:D14)</f>
        <v>85</v>
      </c>
      <c r="E13" s="14">
        <f>SUM(E14:E14)</f>
        <v>226</v>
      </c>
      <c r="F13" s="12">
        <f>SUM(F14:F14)</f>
        <v>4214.1400000000003</v>
      </c>
      <c r="G13" s="10" t="s">
        <v>34</v>
      </c>
      <c r="H13" s="10" t="s">
        <v>34</v>
      </c>
      <c r="I13" s="10" t="s">
        <v>34</v>
      </c>
      <c r="J13" s="9">
        <v>44593</v>
      </c>
      <c r="K13" s="9">
        <v>44621</v>
      </c>
      <c r="L13" s="10" t="s">
        <v>34</v>
      </c>
      <c r="M13" s="10" t="s">
        <v>34</v>
      </c>
      <c r="N13" s="9">
        <v>44696</v>
      </c>
      <c r="O13" s="9">
        <v>44743</v>
      </c>
    </row>
    <row r="14" spans="1:16" ht="112.5" x14ac:dyDescent="0.25">
      <c r="A14" s="5"/>
      <c r="B14" s="6" t="s">
        <v>33</v>
      </c>
      <c r="C14" s="13">
        <v>4214.1400000000003</v>
      </c>
      <c r="D14" s="15">
        <v>85</v>
      </c>
      <c r="E14" s="15">
        <v>226</v>
      </c>
      <c r="F14" s="13">
        <v>4214.1400000000003</v>
      </c>
      <c r="G14" s="10" t="s">
        <v>34</v>
      </c>
      <c r="H14" s="10" t="s">
        <v>34</v>
      </c>
      <c r="I14" s="10" t="s">
        <v>34</v>
      </c>
      <c r="J14" s="11">
        <v>44593</v>
      </c>
      <c r="K14" s="11">
        <v>44621</v>
      </c>
      <c r="L14" s="10" t="s">
        <v>34</v>
      </c>
      <c r="M14" s="10" t="s">
        <v>34</v>
      </c>
      <c r="N14" s="11">
        <v>44696</v>
      </c>
      <c r="O14" s="11">
        <v>44743</v>
      </c>
    </row>
    <row r="15" spans="1:16" ht="56.25" x14ac:dyDescent="0.3">
      <c r="A15" s="3">
        <v>4</v>
      </c>
      <c r="B15" s="26" t="s">
        <v>45</v>
      </c>
      <c r="C15" s="12">
        <f>SUM(C16:C16)</f>
        <v>1212.5999999999999</v>
      </c>
      <c r="D15" s="14">
        <f>SUM(D16:D16)</f>
        <v>33</v>
      </c>
      <c r="E15" s="14">
        <f>SUM(E16:E16)</f>
        <v>72</v>
      </c>
      <c r="F15" s="12">
        <f>SUM(F16:F16)</f>
        <v>1212.5999999999999</v>
      </c>
      <c r="G15" s="10" t="s">
        <v>34</v>
      </c>
      <c r="H15" s="10" t="s">
        <v>34</v>
      </c>
      <c r="I15" s="10" t="s">
        <v>34</v>
      </c>
      <c r="J15" s="9">
        <v>44454</v>
      </c>
      <c r="K15" s="9">
        <v>44484</v>
      </c>
      <c r="L15" s="10" t="s">
        <v>34</v>
      </c>
      <c r="M15" s="10" t="s">
        <v>34</v>
      </c>
      <c r="N15" s="9">
        <v>44530</v>
      </c>
      <c r="O15" s="9">
        <v>44561</v>
      </c>
    </row>
    <row r="16" spans="1:16" ht="112.5" x14ac:dyDescent="0.25">
      <c r="A16" s="5"/>
      <c r="B16" s="6" t="s">
        <v>33</v>
      </c>
      <c r="C16" s="13">
        <v>1212.5999999999999</v>
      </c>
      <c r="D16" s="15">
        <v>33</v>
      </c>
      <c r="E16" s="15">
        <v>72</v>
      </c>
      <c r="F16" s="13">
        <v>1212.5999999999999</v>
      </c>
      <c r="G16" s="10" t="s">
        <v>34</v>
      </c>
      <c r="H16" s="10" t="s">
        <v>34</v>
      </c>
      <c r="I16" s="10" t="s">
        <v>34</v>
      </c>
      <c r="J16" s="11">
        <v>44454</v>
      </c>
      <c r="K16" s="11">
        <v>44484</v>
      </c>
      <c r="L16" s="10" t="s">
        <v>34</v>
      </c>
      <c r="M16" s="10" t="s">
        <v>34</v>
      </c>
      <c r="N16" s="11">
        <v>44530</v>
      </c>
      <c r="O16" s="11">
        <v>44561</v>
      </c>
    </row>
    <row r="17" spans="1:15" ht="56.25" x14ac:dyDescent="0.3">
      <c r="A17" s="3">
        <v>5</v>
      </c>
      <c r="B17" s="26" t="s">
        <v>46</v>
      </c>
      <c r="C17" s="12">
        <f>SUM(C18:C18)</f>
        <v>1594.5</v>
      </c>
      <c r="D17" s="14">
        <f>SUM(D18:D18)</f>
        <v>28</v>
      </c>
      <c r="E17" s="14">
        <f>SUM(E18:E18)</f>
        <v>82</v>
      </c>
      <c r="F17" s="12">
        <f>SUM(F18:F18)</f>
        <v>1594.5</v>
      </c>
      <c r="G17" s="10" t="s">
        <v>34</v>
      </c>
      <c r="H17" s="10" t="s">
        <v>34</v>
      </c>
      <c r="I17" s="10" t="s">
        <v>34</v>
      </c>
      <c r="J17" s="9">
        <v>44635</v>
      </c>
      <c r="K17" s="9">
        <v>44666</v>
      </c>
      <c r="L17" s="10" t="s">
        <v>34</v>
      </c>
      <c r="M17" s="10" t="s">
        <v>34</v>
      </c>
      <c r="N17" s="9">
        <v>44696</v>
      </c>
      <c r="O17" s="9">
        <v>44743</v>
      </c>
    </row>
    <row r="18" spans="1:15" ht="112.5" x14ac:dyDescent="0.25">
      <c r="A18" s="5"/>
      <c r="B18" s="6" t="s">
        <v>33</v>
      </c>
      <c r="C18" s="13">
        <v>1594.5</v>
      </c>
      <c r="D18" s="15">
        <v>28</v>
      </c>
      <c r="E18" s="15">
        <v>82</v>
      </c>
      <c r="F18" s="13">
        <v>1594.5</v>
      </c>
      <c r="G18" s="10" t="s">
        <v>34</v>
      </c>
      <c r="H18" s="10" t="s">
        <v>34</v>
      </c>
      <c r="I18" s="10" t="s">
        <v>34</v>
      </c>
      <c r="J18" s="11">
        <v>44635</v>
      </c>
      <c r="K18" s="11">
        <v>44666</v>
      </c>
      <c r="L18" s="10" t="s">
        <v>34</v>
      </c>
      <c r="M18" s="10" t="s">
        <v>34</v>
      </c>
      <c r="N18" s="11">
        <v>44696</v>
      </c>
      <c r="O18" s="11">
        <v>44743</v>
      </c>
    </row>
    <row r="19" spans="1:15" ht="37.5" x14ac:dyDescent="0.3">
      <c r="A19" s="3">
        <v>6</v>
      </c>
      <c r="B19" s="26" t="s">
        <v>44</v>
      </c>
      <c r="C19" s="12">
        <f>SUM(C20:C20)</f>
        <v>202.9</v>
      </c>
      <c r="D19" s="14">
        <f>SUM(D20:D20)</f>
        <v>4</v>
      </c>
      <c r="E19" s="14">
        <f>SUM(E20:E20)</f>
        <v>10</v>
      </c>
      <c r="F19" s="12">
        <f>SUM(F20:F20)</f>
        <v>202.9</v>
      </c>
      <c r="G19" s="10" t="s">
        <v>34</v>
      </c>
      <c r="H19" s="10" t="s">
        <v>34</v>
      </c>
      <c r="I19" s="10" t="s">
        <v>34</v>
      </c>
      <c r="J19" s="9">
        <v>44470</v>
      </c>
      <c r="K19" s="9">
        <v>44500</v>
      </c>
      <c r="L19" s="10" t="s">
        <v>34</v>
      </c>
      <c r="M19" s="10" t="s">
        <v>34</v>
      </c>
      <c r="N19" s="9">
        <v>44515</v>
      </c>
      <c r="O19" s="9">
        <v>44561</v>
      </c>
    </row>
    <row r="20" spans="1:15" ht="75" x14ac:dyDescent="0.25">
      <c r="A20" s="5"/>
      <c r="B20" s="6" t="s">
        <v>35</v>
      </c>
      <c r="C20" s="13">
        <v>202.9</v>
      </c>
      <c r="D20" s="15">
        <v>4</v>
      </c>
      <c r="E20" s="15">
        <v>10</v>
      </c>
      <c r="F20" s="13">
        <v>202.9</v>
      </c>
      <c r="G20" s="10" t="s">
        <v>34</v>
      </c>
      <c r="H20" s="10" t="s">
        <v>34</v>
      </c>
      <c r="I20" s="10" t="s">
        <v>34</v>
      </c>
      <c r="J20" s="11">
        <v>44470</v>
      </c>
      <c r="K20" s="11">
        <v>44500</v>
      </c>
      <c r="L20" s="10" t="s">
        <v>34</v>
      </c>
      <c r="M20" s="10" t="s">
        <v>34</v>
      </c>
      <c r="N20" s="11">
        <v>44515</v>
      </c>
      <c r="O20" s="11">
        <v>44561</v>
      </c>
    </row>
    <row r="21" spans="1:15" ht="56.25" x14ac:dyDescent="0.3">
      <c r="A21" s="3">
        <v>7</v>
      </c>
      <c r="B21" s="26" t="s">
        <v>47</v>
      </c>
      <c r="C21" s="12">
        <f>SUM(C22:C22)</f>
        <v>378.4</v>
      </c>
      <c r="D21" s="14">
        <f>SUM(D22:D22)</f>
        <v>12</v>
      </c>
      <c r="E21" s="14">
        <f>SUM(E22:E22)</f>
        <v>19</v>
      </c>
      <c r="F21" s="12">
        <f>SUM(F22:F22)</f>
        <v>378.4</v>
      </c>
      <c r="G21" s="10" t="s">
        <v>34</v>
      </c>
      <c r="H21" s="10" t="s">
        <v>34</v>
      </c>
      <c r="I21" s="10" t="s">
        <v>34</v>
      </c>
      <c r="J21" s="9">
        <v>44484</v>
      </c>
      <c r="K21" s="9">
        <v>44515</v>
      </c>
      <c r="L21" s="10" t="s">
        <v>34</v>
      </c>
      <c r="M21" s="10" t="s">
        <v>34</v>
      </c>
      <c r="N21" s="9">
        <v>44530</v>
      </c>
      <c r="O21" s="9">
        <v>44561</v>
      </c>
    </row>
    <row r="22" spans="1:15" ht="112.5" x14ac:dyDescent="0.25">
      <c r="A22" s="5"/>
      <c r="B22" s="6" t="s">
        <v>33</v>
      </c>
      <c r="C22" s="13">
        <v>378.4</v>
      </c>
      <c r="D22" s="15">
        <v>12</v>
      </c>
      <c r="E22" s="15">
        <v>19</v>
      </c>
      <c r="F22" s="13">
        <v>378.4</v>
      </c>
      <c r="G22" s="10" t="s">
        <v>34</v>
      </c>
      <c r="H22" s="10" t="s">
        <v>34</v>
      </c>
      <c r="I22" s="10" t="s">
        <v>34</v>
      </c>
      <c r="J22" s="11">
        <v>44484</v>
      </c>
      <c r="K22" s="11">
        <v>44515</v>
      </c>
      <c r="L22" s="10" t="s">
        <v>34</v>
      </c>
      <c r="M22" s="10" t="s">
        <v>34</v>
      </c>
      <c r="N22" s="11">
        <v>44530</v>
      </c>
      <c r="O22" s="11">
        <v>44561</v>
      </c>
    </row>
    <row r="23" spans="1:15" ht="75" x14ac:dyDescent="0.3">
      <c r="A23" s="3">
        <v>8</v>
      </c>
      <c r="B23" s="26" t="s">
        <v>48</v>
      </c>
      <c r="C23" s="12">
        <f>SUM(C24:C24)</f>
        <v>375.95</v>
      </c>
      <c r="D23" s="14">
        <f>SUM(D24:D24)</f>
        <v>13</v>
      </c>
      <c r="E23" s="14">
        <f>SUM(E24:E24)</f>
        <v>36</v>
      </c>
      <c r="F23" s="12">
        <f>SUM(F24:F24)</f>
        <v>375.95</v>
      </c>
      <c r="G23" s="10" t="s">
        <v>34</v>
      </c>
      <c r="H23" s="10" t="s">
        <v>34</v>
      </c>
      <c r="I23" s="10" t="s">
        <v>34</v>
      </c>
      <c r="J23" s="9">
        <v>44484</v>
      </c>
      <c r="K23" s="9">
        <v>44515</v>
      </c>
      <c r="L23" s="10" t="s">
        <v>34</v>
      </c>
      <c r="M23" s="10" t="s">
        <v>34</v>
      </c>
      <c r="N23" s="9">
        <v>44530</v>
      </c>
      <c r="O23" s="9">
        <v>44561</v>
      </c>
    </row>
    <row r="24" spans="1:15" ht="112.5" x14ac:dyDescent="0.25">
      <c r="A24" s="5"/>
      <c r="B24" s="6" t="s">
        <v>33</v>
      </c>
      <c r="C24" s="13">
        <v>375.95</v>
      </c>
      <c r="D24" s="15">
        <v>13</v>
      </c>
      <c r="E24" s="15">
        <v>36</v>
      </c>
      <c r="F24" s="13">
        <v>375.95</v>
      </c>
      <c r="G24" s="10" t="s">
        <v>34</v>
      </c>
      <c r="H24" s="10" t="s">
        <v>34</v>
      </c>
      <c r="I24" s="10" t="s">
        <v>34</v>
      </c>
      <c r="J24" s="11">
        <v>44484</v>
      </c>
      <c r="K24" s="11">
        <v>44515</v>
      </c>
      <c r="L24" s="10" t="s">
        <v>34</v>
      </c>
      <c r="M24" s="10" t="s">
        <v>34</v>
      </c>
      <c r="N24" s="11">
        <v>44530</v>
      </c>
      <c r="O24" s="11">
        <v>44561</v>
      </c>
    </row>
    <row r="25" spans="1:15" ht="93.75" x14ac:dyDescent="0.3">
      <c r="A25" s="3">
        <v>9</v>
      </c>
      <c r="B25" s="26" t="s">
        <v>49</v>
      </c>
      <c r="C25" s="12">
        <f>SUM(C26:C26)</f>
        <v>67</v>
      </c>
      <c r="D25" s="14">
        <f>SUM(D26:D26)</f>
        <v>2</v>
      </c>
      <c r="E25" s="14">
        <f>SUM(E26:E26)</f>
        <v>7</v>
      </c>
      <c r="F25" s="12">
        <f>SUM(F26:F26)</f>
        <v>67</v>
      </c>
      <c r="G25" s="10" t="s">
        <v>34</v>
      </c>
      <c r="H25" s="10" t="s">
        <v>34</v>
      </c>
      <c r="I25" s="10" t="s">
        <v>34</v>
      </c>
      <c r="J25" s="9">
        <v>44470</v>
      </c>
      <c r="K25" s="9">
        <v>44501</v>
      </c>
      <c r="L25" s="10" t="s">
        <v>34</v>
      </c>
      <c r="M25" s="10" t="s">
        <v>34</v>
      </c>
      <c r="N25" s="9">
        <v>44545</v>
      </c>
      <c r="O25" s="9">
        <v>44561</v>
      </c>
    </row>
    <row r="26" spans="1:15" ht="75" x14ac:dyDescent="0.25">
      <c r="A26" s="5"/>
      <c r="B26" s="6" t="s">
        <v>35</v>
      </c>
      <c r="C26" s="13">
        <v>67</v>
      </c>
      <c r="D26" s="15">
        <v>2</v>
      </c>
      <c r="E26" s="15">
        <v>7</v>
      </c>
      <c r="F26" s="13">
        <v>67</v>
      </c>
      <c r="G26" s="10" t="s">
        <v>34</v>
      </c>
      <c r="H26" s="10" t="s">
        <v>34</v>
      </c>
      <c r="I26" s="10" t="s">
        <v>34</v>
      </c>
      <c r="J26" s="11">
        <v>44470</v>
      </c>
      <c r="K26" s="11">
        <v>44501</v>
      </c>
      <c r="L26" s="10" t="s">
        <v>34</v>
      </c>
      <c r="M26" s="10" t="s">
        <v>34</v>
      </c>
      <c r="N26" s="11">
        <v>44545</v>
      </c>
      <c r="O26" s="11">
        <v>44561</v>
      </c>
    </row>
    <row r="27" spans="1:15" ht="18.75" x14ac:dyDescent="0.3">
      <c r="A27" s="17" t="s">
        <v>36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</row>
    <row r="28" spans="1:15" ht="71.25" customHeight="1" x14ac:dyDescent="0.25">
      <c r="A28" s="5"/>
      <c r="B28" s="7" t="s">
        <v>40</v>
      </c>
      <c r="C28" s="12">
        <f>SUM(C29,C31,C33,C35,C37,C39)</f>
        <v>10182.619999999999</v>
      </c>
      <c r="D28" s="14">
        <f>SUM(D29,D31,D33,D35,D37,D39)</f>
        <v>296</v>
      </c>
      <c r="E28" s="14">
        <f>SUM(E29,E31,E33,E35,E37,E39)</f>
        <v>677</v>
      </c>
      <c r="F28" s="12">
        <f>SUM(F29,F31,F33,F35,F37,F39)</f>
        <v>10182.619999999999</v>
      </c>
      <c r="G28" s="9">
        <f t="shared" ref="G28:O28" si="1">IF(MAX(G29,G31,G33,G35,G37,G39)=0,"",MAX(G29,G31,G33,G35,G37,G39))</f>
        <v>44362</v>
      </c>
      <c r="H28" s="9">
        <f t="shared" si="1"/>
        <v>44438</v>
      </c>
      <c r="I28" s="9">
        <f t="shared" si="1"/>
        <v>44545</v>
      </c>
      <c r="J28" s="9">
        <f t="shared" si="1"/>
        <v>45214</v>
      </c>
      <c r="K28" s="9">
        <f t="shared" si="1"/>
        <v>45245</v>
      </c>
      <c r="L28" s="9">
        <f t="shared" si="1"/>
        <v>44592</v>
      </c>
      <c r="M28" s="9">
        <f t="shared" si="1"/>
        <v>45199</v>
      </c>
      <c r="N28" s="9">
        <f t="shared" si="1"/>
        <v>45260</v>
      </c>
      <c r="O28" s="9">
        <f t="shared" si="1"/>
        <v>45291</v>
      </c>
    </row>
    <row r="29" spans="1:15" ht="37.5" x14ac:dyDescent="0.25">
      <c r="A29" s="5">
        <v>1</v>
      </c>
      <c r="B29" s="7" t="s">
        <v>41</v>
      </c>
      <c r="C29" s="12">
        <f>SUM(C30:C30)</f>
        <v>3829.73</v>
      </c>
      <c r="D29" s="14">
        <f>SUM(D30:D30)</f>
        <v>123</v>
      </c>
      <c r="E29" s="14">
        <f>SUM(E30:E30)</f>
        <v>261</v>
      </c>
      <c r="F29" s="12">
        <f>SUM(F30:F30)</f>
        <v>3829.73</v>
      </c>
      <c r="G29" s="10" t="s">
        <v>34</v>
      </c>
      <c r="H29" s="10" t="s">
        <v>34</v>
      </c>
      <c r="I29" s="10" t="s">
        <v>34</v>
      </c>
      <c r="J29" s="9">
        <v>45169</v>
      </c>
      <c r="K29" s="9">
        <v>45199</v>
      </c>
      <c r="L29" s="10" t="s">
        <v>34</v>
      </c>
      <c r="M29" s="10" t="s">
        <v>34</v>
      </c>
      <c r="N29" s="9">
        <v>45245</v>
      </c>
      <c r="O29" s="9">
        <v>45291</v>
      </c>
    </row>
    <row r="30" spans="1:15" ht="112.5" x14ac:dyDescent="0.25">
      <c r="A30" s="5"/>
      <c r="B30" s="6" t="s">
        <v>33</v>
      </c>
      <c r="C30" s="13">
        <v>3829.73</v>
      </c>
      <c r="D30" s="15">
        <v>123</v>
      </c>
      <c r="E30" s="15">
        <v>261</v>
      </c>
      <c r="F30" s="13">
        <v>3829.73</v>
      </c>
      <c r="G30" s="10" t="s">
        <v>34</v>
      </c>
      <c r="H30" s="10" t="s">
        <v>34</v>
      </c>
      <c r="I30" s="10" t="s">
        <v>34</v>
      </c>
      <c r="J30" s="11">
        <v>45169</v>
      </c>
      <c r="K30" s="11">
        <v>45199</v>
      </c>
      <c r="L30" s="10" t="s">
        <v>34</v>
      </c>
      <c r="M30" s="10" t="s">
        <v>34</v>
      </c>
      <c r="N30" s="11">
        <v>45245</v>
      </c>
      <c r="O30" s="11">
        <v>45291</v>
      </c>
    </row>
    <row r="31" spans="1:15" ht="37.5" x14ac:dyDescent="0.25">
      <c r="A31" s="5">
        <v>2</v>
      </c>
      <c r="B31" s="7" t="s">
        <v>43</v>
      </c>
      <c r="C31" s="12">
        <f>SUM(C32:C32)</f>
        <v>2844.99</v>
      </c>
      <c r="D31" s="14">
        <f>SUM(D32:D32)</f>
        <v>62</v>
      </c>
      <c r="E31" s="14">
        <f>SUM(E32:E32)</f>
        <v>158</v>
      </c>
      <c r="F31" s="12">
        <f>SUM(F32:F32)</f>
        <v>2844.99</v>
      </c>
      <c r="G31" s="10" t="s">
        <v>34</v>
      </c>
      <c r="H31" s="10" t="s">
        <v>34</v>
      </c>
      <c r="I31" s="10" t="s">
        <v>34</v>
      </c>
      <c r="J31" s="9">
        <v>44834</v>
      </c>
      <c r="K31" s="9">
        <v>44865</v>
      </c>
      <c r="L31" s="10" t="s">
        <v>34</v>
      </c>
      <c r="M31" s="10" t="s">
        <v>34</v>
      </c>
      <c r="N31" s="9">
        <v>44880</v>
      </c>
      <c r="O31" s="9">
        <v>44926</v>
      </c>
    </row>
    <row r="32" spans="1:15" ht="112.5" x14ac:dyDescent="0.25">
      <c r="A32" s="5"/>
      <c r="B32" s="6" t="s">
        <v>33</v>
      </c>
      <c r="C32" s="13">
        <v>2844.99</v>
      </c>
      <c r="D32" s="15">
        <v>62</v>
      </c>
      <c r="E32" s="15">
        <v>158</v>
      </c>
      <c r="F32" s="13">
        <v>2844.99</v>
      </c>
      <c r="G32" s="10" t="s">
        <v>34</v>
      </c>
      <c r="H32" s="10" t="s">
        <v>34</v>
      </c>
      <c r="I32" s="10" t="s">
        <v>34</v>
      </c>
      <c r="J32" s="11">
        <v>44834</v>
      </c>
      <c r="K32" s="11">
        <v>44865</v>
      </c>
      <c r="L32" s="10" t="s">
        <v>34</v>
      </c>
      <c r="M32" s="10" t="s">
        <v>34</v>
      </c>
      <c r="N32" s="11">
        <v>44880</v>
      </c>
      <c r="O32" s="11">
        <v>44926</v>
      </c>
    </row>
    <row r="33" spans="1:15" ht="56.25" x14ac:dyDescent="0.25">
      <c r="A33" s="5">
        <v>3</v>
      </c>
      <c r="B33" s="7" t="s">
        <v>46</v>
      </c>
      <c r="C33" s="12">
        <f>SUM(C34:C34)</f>
        <v>1282.5999999999999</v>
      </c>
      <c r="D33" s="14">
        <f>SUM(D34:D34)</f>
        <v>39</v>
      </c>
      <c r="E33" s="14">
        <f>SUM(E34:E34)</f>
        <v>103</v>
      </c>
      <c r="F33" s="12">
        <f>SUM(F34:F34)</f>
        <v>1282.5999999999999</v>
      </c>
      <c r="G33" s="9">
        <v>44362</v>
      </c>
      <c r="H33" s="9">
        <v>44438</v>
      </c>
      <c r="I33" s="9">
        <v>44545</v>
      </c>
      <c r="J33" s="9">
        <v>44865</v>
      </c>
      <c r="K33" s="9">
        <v>44895</v>
      </c>
      <c r="L33" s="9">
        <v>44592</v>
      </c>
      <c r="M33" s="9">
        <v>45199</v>
      </c>
      <c r="N33" s="9">
        <v>45230</v>
      </c>
      <c r="O33" s="9">
        <v>45291</v>
      </c>
    </row>
    <row r="34" spans="1:15" ht="112.5" x14ac:dyDescent="0.25">
      <c r="A34" s="5"/>
      <c r="B34" s="6" t="s">
        <v>33</v>
      </c>
      <c r="C34" s="13">
        <v>1282.5999999999999</v>
      </c>
      <c r="D34" s="15">
        <v>39</v>
      </c>
      <c r="E34" s="15">
        <v>103</v>
      </c>
      <c r="F34" s="13">
        <v>1282.5999999999999</v>
      </c>
      <c r="G34" s="10" t="s">
        <v>34</v>
      </c>
      <c r="H34" s="10" t="s">
        <v>34</v>
      </c>
      <c r="I34" s="10" t="s">
        <v>34</v>
      </c>
      <c r="J34" s="11">
        <v>44834</v>
      </c>
      <c r="K34" s="11">
        <v>44865</v>
      </c>
      <c r="L34" s="10" t="s">
        <v>34</v>
      </c>
      <c r="M34" s="10" t="s">
        <v>34</v>
      </c>
      <c r="N34" s="11">
        <v>44880</v>
      </c>
      <c r="O34" s="11">
        <v>44926</v>
      </c>
    </row>
    <row r="35" spans="1:15" ht="93.75" x14ac:dyDescent="0.25">
      <c r="A35" s="5">
        <v>4</v>
      </c>
      <c r="B35" s="27" t="s">
        <v>50</v>
      </c>
      <c r="C35" s="12">
        <f>SUM(C36:C36)</f>
        <v>961.5</v>
      </c>
      <c r="D35" s="14">
        <f>SUM(D36:D36)</f>
        <v>26</v>
      </c>
      <c r="E35" s="14">
        <f>SUM(E36:E36)</f>
        <v>87</v>
      </c>
      <c r="F35" s="12">
        <f>SUM(F36:F36)</f>
        <v>961.5</v>
      </c>
      <c r="G35" s="10" t="s">
        <v>34</v>
      </c>
      <c r="H35" s="10" t="s">
        <v>34</v>
      </c>
      <c r="I35" s="10" t="s">
        <v>34</v>
      </c>
      <c r="J35" s="9">
        <v>44849</v>
      </c>
      <c r="K35" s="9">
        <v>44880</v>
      </c>
      <c r="L35" s="10" t="s">
        <v>34</v>
      </c>
      <c r="M35" s="10" t="s">
        <v>34</v>
      </c>
      <c r="N35" s="9">
        <v>44895</v>
      </c>
      <c r="O35" s="9">
        <v>44926</v>
      </c>
    </row>
    <row r="36" spans="1:15" ht="112.5" x14ac:dyDescent="0.25">
      <c r="A36" s="5"/>
      <c r="B36" s="6" t="s">
        <v>33</v>
      </c>
      <c r="C36" s="13">
        <v>961.5</v>
      </c>
      <c r="D36" s="15">
        <v>26</v>
      </c>
      <c r="E36" s="15">
        <v>87</v>
      </c>
      <c r="F36" s="13">
        <v>961.5</v>
      </c>
      <c r="G36" s="10" t="s">
        <v>34</v>
      </c>
      <c r="H36" s="10" t="s">
        <v>34</v>
      </c>
      <c r="I36" s="10" t="s">
        <v>34</v>
      </c>
      <c r="J36" s="11">
        <v>44849</v>
      </c>
      <c r="K36" s="11">
        <v>44880</v>
      </c>
      <c r="L36" s="10" t="s">
        <v>34</v>
      </c>
      <c r="M36" s="10" t="s">
        <v>34</v>
      </c>
      <c r="N36" s="11">
        <v>44895</v>
      </c>
      <c r="O36" s="11">
        <v>44926</v>
      </c>
    </row>
    <row r="37" spans="1:15" ht="93.75" x14ac:dyDescent="0.25">
      <c r="A37" s="5">
        <v>5</v>
      </c>
      <c r="B37" s="27" t="s">
        <v>42</v>
      </c>
      <c r="C37" s="12">
        <f>SUM(C38:C38)</f>
        <v>736.3</v>
      </c>
      <c r="D37" s="14">
        <f>SUM(D38:D38)</f>
        <v>16</v>
      </c>
      <c r="E37" s="14">
        <f>SUM(E38:E38)</f>
        <v>28</v>
      </c>
      <c r="F37" s="12">
        <f>SUM(F38:F38)</f>
        <v>736.3</v>
      </c>
      <c r="G37" s="10" t="s">
        <v>34</v>
      </c>
      <c r="H37" s="10" t="s">
        <v>34</v>
      </c>
      <c r="I37" s="10" t="s">
        <v>34</v>
      </c>
      <c r="J37" s="9">
        <v>44652</v>
      </c>
      <c r="K37" s="9">
        <v>44682</v>
      </c>
      <c r="L37" s="10" t="s">
        <v>34</v>
      </c>
      <c r="M37" s="10" t="s">
        <v>34</v>
      </c>
      <c r="N37" s="9">
        <v>44895</v>
      </c>
      <c r="O37" s="9">
        <v>44926</v>
      </c>
    </row>
    <row r="38" spans="1:15" ht="112.5" x14ac:dyDescent="0.25">
      <c r="A38" s="5"/>
      <c r="B38" s="6" t="s">
        <v>33</v>
      </c>
      <c r="C38" s="13">
        <v>736.3</v>
      </c>
      <c r="D38" s="15">
        <v>16</v>
      </c>
      <c r="E38" s="15">
        <v>28</v>
      </c>
      <c r="F38" s="13">
        <v>736.3</v>
      </c>
      <c r="G38" s="10" t="s">
        <v>34</v>
      </c>
      <c r="H38" s="10" t="s">
        <v>34</v>
      </c>
      <c r="I38" s="10" t="s">
        <v>34</v>
      </c>
      <c r="J38" s="11">
        <v>44652</v>
      </c>
      <c r="K38" s="11">
        <v>44682</v>
      </c>
      <c r="L38" s="10" t="s">
        <v>34</v>
      </c>
      <c r="M38" s="10" t="s">
        <v>34</v>
      </c>
      <c r="N38" s="11">
        <v>44895</v>
      </c>
      <c r="O38" s="11">
        <v>44926</v>
      </c>
    </row>
    <row r="39" spans="1:15" ht="75" x14ac:dyDescent="0.25">
      <c r="A39" s="5">
        <v>6</v>
      </c>
      <c r="B39" s="27" t="s">
        <v>51</v>
      </c>
      <c r="C39" s="12">
        <f>SUM(C40:C40)</f>
        <v>527.5</v>
      </c>
      <c r="D39" s="14">
        <f>SUM(D40:D40)</f>
        <v>30</v>
      </c>
      <c r="E39" s="14">
        <f>SUM(E40:E40)</f>
        <v>40</v>
      </c>
      <c r="F39" s="12">
        <f>SUM(F40:F40)</f>
        <v>527.5</v>
      </c>
      <c r="G39" s="10" t="s">
        <v>34</v>
      </c>
      <c r="H39" s="10" t="s">
        <v>34</v>
      </c>
      <c r="I39" s="10" t="s">
        <v>34</v>
      </c>
      <c r="J39" s="9">
        <v>45214</v>
      </c>
      <c r="K39" s="9">
        <v>45245</v>
      </c>
      <c r="L39" s="10" t="s">
        <v>34</v>
      </c>
      <c r="M39" s="10" t="s">
        <v>34</v>
      </c>
      <c r="N39" s="9">
        <v>45260</v>
      </c>
      <c r="O39" s="9">
        <v>45291</v>
      </c>
    </row>
    <row r="40" spans="1:15" ht="112.5" x14ac:dyDescent="0.25">
      <c r="A40" s="5"/>
      <c r="B40" s="6" t="s">
        <v>33</v>
      </c>
      <c r="C40" s="13">
        <v>527.5</v>
      </c>
      <c r="D40" s="15">
        <v>30</v>
      </c>
      <c r="E40" s="15">
        <v>40</v>
      </c>
      <c r="F40" s="13">
        <v>527.5</v>
      </c>
      <c r="G40" s="10" t="s">
        <v>34</v>
      </c>
      <c r="H40" s="10" t="s">
        <v>34</v>
      </c>
      <c r="I40" s="10" t="s">
        <v>34</v>
      </c>
      <c r="J40" s="11">
        <v>45214</v>
      </c>
      <c r="K40" s="11">
        <v>45245</v>
      </c>
      <c r="L40" s="10" t="s">
        <v>34</v>
      </c>
      <c r="M40" s="10" t="s">
        <v>34</v>
      </c>
      <c r="N40" s="11">
        <v>45260</v>
      </c>
      <c r="O40" s="11">
        <v>45291</v>
      </c>
    </row>
    <row r="41" spans="1:15" x14ac:dyDescent="0.25">
      <c r="A41" s="22"/>
    </row>
    <row r="42" spans="1:15" x14ac:dyDescent="0.25">
      <c r="A42" s="22"/>
    </row>
    <row r="43" spans="1:15" x14ac:dyDescent="0.25">
      <c r="A43" s="22"/>
    </row>
    <row r="44" spans="1:15" x14ac:dyDescent="0.25">
      <c r="A44" s="22"/>
    </row>
    <row r="45" spans="1:15" ht="30.75" x14ac:dyDescent="0.25">
      <c r="A45" s="23" t="s">
        <v>39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</sheetData>
  <sheetProtection formatCells="0" formatColumns="0" formatRows="0" insertColumns="0" insertRows="0" insertHyperlinks="0" deleteColumns="0" deleteRows="0" sort="0" autoFilter="0" pivotTables="0"/>
  <mergeCells count="6">
    <mergeCell ref="J1:O1"/>
    <mergeCell ref="J2:O2"/>
    <mergeCell ref="A45:O45"/>
    <mergeCell ref="A3:O3"/>
    <mergeCell ref="A7:O7"/>
    <mergeCell ref="A27:O27"/>
  </mergeCells>
  <pageMargins left="0.70866141732284005" right="0.70866141732284005" top="0.74803149606299002" bottom="0.74803149606299002" header="0.31496062992126" footer="0.31496062992126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План-график реализации программ</vt:lpstr>
      <vt:lpstr>'План-график реализации программ'!Заголовки_для_печати</vt:lpstr>
      <vt:lpstr>'План-график реализации программ'!Область_печати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Безсонова Полина Евгеньевна</dc:creator>
  <cp:keywords/>
  <dc:description/>
  <cp:lastModifiedBy>Меньщикова Анастасия Сергеевна</cp:lastModifiedBy>
  <cp:lastPrinted>2020-12-28T13:11:55Z</cp:lastPrinted>
  <dcterms:created xsi:type="dcterms:W3CDTF">2006-09-16T12:00:00Z</dcterms:created>
  <dcterms:modified xsi:type="dcterms:W3CDTF">2020-12-28T13:25:09Z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1033-11.1.0.8722</vt:lpwstr>
  </property>
</Properties>
</file>